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75" windowWidth="31965" windowHeight="12690" activeTab="1"/>
  </bookViews>
  <sheets>
    <sheet name="Instructions" sheetId="9" r:id="rId1"/>
    <sheet name="Type 1" sheetId="1" r:id="rId2"/>
    <sheet name="Type 2" sheetId="7" r:id="rId3"/>
    <sheet name="Type 3" sheetId="8" r:id="rId4"/>
    <sheet name="Retail Obligations" sheetId="6" r:id="rId5"/>
  </sheets>
  <externalReferences>
    <externalReference r:id="rId6"/>
  </externalReferences>
  <definedNames>
    <definedName name="_xlnm._FilterDatabase" localSheetId="4" hidden="1">'Retail Obligations'!$A$1:$G$88</definedName>
    <definedName name="BusinessName">'[1]Other Lists'!$C$2:$C$39</definedName>
    <definedName name="CompanyName" localSheetId="2">#REF!</definedName>
    <definedName name="CompanyName" localSheetId="3">#REF!</definedName>
    <definedName name="CompanyName">#REF!</definedName>
    <definedName name="EnergySector" localSheetId="2">#REF!</definedName>
    <definedName name="EnergySector" localSheetId="3">#REF!</definedName>
    <definedName name="EnergySector">#REF!</definedName>
    <definedName name="_xlnm.Print_Area" localSheetId="2">#REF!</definedName>
    <definedName name="_xlnm.Print_Area" localSheetId="3">#REF!</definedName>
    <definedName name="_xlnm.Print_Area">#REF!</definedName>
    <definedName name="Status" localSheetId="2">#REF!</definedName>
    <definedName name="Status" localSheetId="3">#REF!</definedName>
    <definedName name="Status">#REF!</definedName>
  </definedNames>
  <calcPr calcId="145621"/>
</workbook>
</file>

<file path=xl/calcChain.xml><?xml version="1.0" encoding="utf-8"?>
<calcChain xmlns="http://schemas.openxmlformats.org/spreadsheetml/2006/main">
  <c r="J99" i="8" l="1"/>
  <c r="M110" i="8" l="1"/>
  <c r="L110" i="8"/>
  <c r="K110" i="8"/>
  <c r="J110" i="8"/>
  <c r="M109" i="8"/>
  <c r="L109" i="8"/>
  <c r="K109" i="8"/>
  <c r="J109" i="8"/>
  <c r="M108" i="8"/>
  <c r="L108" i="8"/>
  <c r="K108" i="8"/>
  <c r="J108" i="8"/>
  <c r="M107" i="8"/>
  <c r="L107" i="8"/>
  <c r="K107" i="8"/>
  <c r="J107" i="8"/>
  <c r="M106" i="8"/>
  <c r="L106" i="8"/>
  <c r="K106" i="8"/>
  <c r="J106" i="8"/>
  <c r="M105" i="8"/>
  <c r="L105" i="8"/>
  <c r="K105" i="8"/>
  <c r="J105" i="8"/>
  <c r="M104" i="8"/>
  <c r="L104" i="8"/>
  <c r="K104" i="8"/>
  <c r="J104" i="8"/>
  <c r="M103" i="8"/>
  <c r="L103" i="8"/>
  <c r="K103" i="8"/>
  <c r="J103" i="8"/>
  <c r="M102" i="8"/>
  <c r="L102" i="8"/>
  <c r="K102" i="8"/>
  <c r="J102" i="8"/>
  <c r="M101" i="8"/>
  <c r="L101" i="8"/>
  <c r="K101" i="8"/>
  <c r="J101" i="8"/>
  <c r="M100" i="8"/>
  <c r="L100" i="8"/>
  <c r="K100" i="8"/>
  <c r="J100" i="8"/>
  <c r="M99" i="8"/>
  <c r="L99" i="8"/>
  <c r="K99" i="8"/>
  <c r="M98" i="8"/>
  <c r="L98" i="8"/>
  <c r="K98" i="8"/>
  <c r="J98" i="8"/>
  <c r="M97" i="8"/>
  <c r="L97" i="8"/>
  <c r="K97" i="8"/>
  <c r="J97" i="8"/>
  <c r="M96" i="8"/>
  <c r="L96" i="8"/>
  <c r="K96" i="8"/>
  <c r="J96" i="8"/>
  <c r="M95" i="8"/>
  <c r="L95" i="8"/>
  <c r="K95" i="8"/>
  <c r="J95" i="8"/>
  <c r="M94" i="8"/>
  <c r="L94" i="8"/>
  <c r="K94" i="8"/>
  <c r="J94" i="8"/>
  <c r="M93" i="8"/>
  <c r="L93" i="8"/>
  <c r="K93" i="8"/>
  <c r="J93" i="8"/>
  <c r="M92" i="8"/>
  <c r="L92" i="8"/>
  <c r="K92" i="8"/>
  <c r="J92" i="8"/>
  <c r="M91" i="8"/>
  <c r="L91" i="8"/>
  <c r="K91" i="8"/>
  <c r="J91" i="8"/>
  <c r="M90" i="8"/>
  <c r="L90" i="8"/>
  <c r="K90" i="8"/>
  <c r="J90" i="8"/>
  <c r="M89" i="8"/>
  <c r="L89" i="8"/>
  <c r="K89" i="8"/>
  <c r="J89" i="8"/>
  <c r="M88" i="8"/>
  <c r="L88" i="8"/>
  <c r="K88" i="8"/>
  <c r="J88" i="8"/>
  <c r="M87" i="8"/>
  <c r="L87" i="8"/>
  <c r="K87" i="8"/>
  <c r="J87" i="8"/>
  <c r="M86" i="8"/>
  <c r="L86" i="8"/>
  <c r="K86" i="8"/>
  <c r="J86" i="8"/>
  <c r="M85" i="8"/>
  <c r="L85" i="8"/>
  <c r="K85" i="8"/>
  <c r="J85" i="8"/>
  <c r="M84" i="8"/>
  <c r="L84" i="8"/>
  <c r="K84" i="8"/>
  <c r="J84" i="8"/>
  <c r="M83" i="8"/>
  <c r="L83" i="8"/>
  <c r="K83" i="8"/>
  <c r="J83" i="8"/>
  <c r="M82" i="8"/>
  <c r="L82" i="8"/>
  <c r="K82" i="8"/>
  <c r="J82" i="8"/>
  <c r="M81" i="8"/>
  <c r="L81" i="8"/>
  <c r="K81" i="8"/>
  <c r="J81" i="8"/>
  <c r="M80" i="8"/>
  <c r="L80" i="8"/>
  <c r="K80" i="8"/>
  <c r="J80" i="8"/>
  <c r="M79" i="8"/>
  <c r="L79" i="8"/>
  <c r="K79" i="8"/>
  <c r="J79" i="8"/>
  <c r="M78" i="8"/>
  <c r="L78" i="8"/>
  <c r="K78" i="8"/>
  <c r="J78" i="8"/>
  <c r="M77" i="8"/>
  <c r="L77" i="8"/>
  <c r="K77" i="8"/>
  <c r="J77" i="8"/>
  <c r="M76" i="8"/>
  <c r="L76" i="8"/>
  <c r="K76" i="8"/>
  <c r="J76" i="8"/>
  <c r="M75" i="8"/>
  <c r="L75" i="8"/>
  <c r="K75" i="8"/>
  <c r="J75" i="8"/>
  <c r="M74" i="8"/>
  <c r="L74" i="8"/>
  <c r="K74" i="8"/>
  <c r="J74" i="8"/>
  <c r="M73" i="8"/>
  <c r="L73" i="8"/>
  <c r="K73" i="8"/>
  <c r="J73" i="8"/>
  <c r="M72" i="8"/>
  <c r="L72" i="8"/>
  <c r="K72" i="8"/>
  <c r="J72" i="8"/>
  <c r="M71" i="8"/>
  <c r="L71" i="8"/>
  <c r="K71" i="8"/>
  <c r="J71" i="8"/>
  <c r="M70" i="8"/>
  <c r="L70" i="8"/>
  <c r="K70" i="8"/>
  <c r="J70" i="8"/>
  <c r="M69" i="8"/>
  <c r="L69" i="8"/>
  <c r="K69" i="8"/>
  <c r="J69" i="8"/>
  <c r="M68" i="8"/>
  <c r="L68" i="8"/>
  <c r="K68" i="8"/>
  <c r="J68" i="8"/>
  <c r="M67" i="8"/>
  <c r="L67" i="8"/>
  <c r="K67" i="8"/>
  <c r="J67" i="8"/>
  <c r="M66" i="8"/>
  <c r="L66" i="8"/>
  <c r="K66" i="8"/>
  <c r="J66" i="8"/>
  <c r="M65" i="8"/>
  <c r="L65" i="8"/>
  <c r="K65" i="8"/>
  <c r="J65" i="8"/>
  <c r="M64" i="8"/>
  <c r="L64" i="8"/>
  <c r="K64" i="8"/>
  <c r="J64" i="8"/>
  <c r="M63" i="8"/>
  <c r="L63" i="8"/>
  <c r="K63" i="8"/>
  <c r="J63" i="8"/>
  <c r="M62" i="8"/>
  <c r="L62" i="8"/>
  <c r="K62" i="8"/>
  <c r="J62" i="8"/>
  <c r="M61" i="8"/>
  <c r="L61" i="8"/>
  <c r="K61" i="8"/>
  <c r="J61" i="8"/>
  <c r="M60" i="8"/>
  <c r="L60" i="8"/>
  <c r="K60" i="8"/>
  <c r="J60" i="8"/>
  <c r="M59" i="8"/>
  <c r="L59" i="8"/>
  <c r="K59" i="8"/>
  <c r="J59" i="8"/>
  <c r="M58" i="8"/>
  <c r="L58" i="8"/>
  <c r="K58" i="8"/>
  <c r="J58" i="8"/>
  <c r="M57" i="8"/>
  <c r="L57" i="8"/>
  <c r="K57" i="8"/>
  <c r="J57" i="8"/>
  <c r="M56" i="8"/>
  <c r="L56" i="8"/>
  <c r="K56" i="8"/>
  <c r="J56" i="8"/>
  <c r="M55" i="8"/>
  <c r="L55" i="8"/>
  <c r="K55" i="8"/>
  <c r="J55" i="8"/>
  <c r="M54" i="8"/>
  <c r="L54" i="8"/>
  <c r="K54" i="8"/>
  <c r="J54" i="8"/>
  <c r="M53" i="8"/>
  <c r="L53" i="8"/>
  <c r="K53" i="8"/>
  <c r="J53" i="8"/>
  <c r="M52" i="8"/>
  <c r="L52" i="8"/>
  <c r="K52" i="8"/>
  <c r="J52" i="8"/>
  <c r="M51" i="8"/>
  <c r="L51" i="8"/>
  <c r="K51" i="8"/>
  <c r="J51" i="8"/>
  <c r="M50" i="8"/>
  <c r="L50" i="8"/>
  <c r="K50" i="8"/>
  <c r="J50" i="8"/>
  <c r="M49" i="8"/>
  <c r="L49" i="8"/>
  <c r="K49" i="8"/>
  <c r="J49" i="8"/>
  <c r="M48" i="8"/>
  <c r="L48" i="8"/>
  <c r="K48" i="8"/>
  <c r="J48" i="8"/>
  <c r="M47" i="8"/>
  <c r="L47" i="8"/>
  <c r="K47" i="8"/>
  <c r="J47" i="8"/>
  <c r="M46" i="8"/>
  <c r="L46" i="8"/>
  <c r="K46" i="8"/>
  <c r="J46" i="8"/>
  <c r="M45" i="8"/>
  <c r="L45" i="8"/>
  <c r="K45" i="8"/>
  <c r="J45" i="8"/>
  <c r="M44" i="8"/>
  <c r="L44" i="8"/>
  <c r="K44" i="8"/>
  <c r="J44" i="8"/>
  <c r="M43" i="8"/>
  <c r="L43" i="8"/>
  <c r="K43" i="8"/>
  <c r="J43" i="8"/>
  <c r="M42" i="8"/>
  <c r="L42" i="8"/>
  <c r="K42" i="8"/>
  <c r="J42" i="8"/>
  <c r="M41" i="8"/>
  <c r="L41" i="8"/>
  <c r="K41" i="8"/>
  <c r="J41" i="8"/>
  <c r="M40" i="8"/>
  <c r="L40" i="8"/>
  <c r="K40" i="8"/>
  <c r="J40" i="8"/>
  <c r="M39" i="8"/>
  <c r="L39" i="8"/>
  <c r="K39" i="8"/>
  <c r="J39" i="8"/>
  <c r="M38" i="8"/>
  <c r="L38" i="8"/>
  <c r="K38" i="8"/>
  <c r="J38" i="8"/>
  <c r="M37" i="8"/>
  <c r="L37" i="8"/>
  <c r="K37" i="8"/>
  <c r="J37" i="8"/>
  <c r="M36" i="8"/>
  <c r="L36" i="8"/>
  <c r="K36" i="8"/>
  <c r="J36" i="8"/>
  <c r="M35" i="8"/>
  <c r="L35" i="8"/>
  <c r="K35" i="8"/>
  <c r="J35" i="8"/>
  <c r="M34" i="8"/>
  <c r="L34" i="8"/>
  <c r="K34" i="8"/>
  <c r="J34" i="8"/>
  <c r="M33" i="8"/>
  <c r="L33" i="8"/>
  <c r="K33" i="8"/>
  <c r="J33" i="8"/>
  <c r="M32" i="8"/>
  <c r="L32" i="8"/>
  <c r="K32" i="8"/>
  <c r="J32" i="8"/>
  <c r="M31" i="8"/>
  <c r="L31" i="8"/>
  <c r="K31" i="8"/>
  <c r="J31" i="8"/>
  <c r="M30" i="8"/>
  <c r="L30" i="8"/>
  <c r="K30" i="8"/>
  <c r="J30" i="8"/>
  <c r="M29" i="8"/>
  <c r="L29" i="8"/>
  <c r="K29" i="8"/>
  <c r="J29" i="8"/>
  <c r="M28" i="8"/>
  <c r="L28" i="8"/>
  <c r="K28" i="8"/>
  <c r="J28" i="8"/>
  <c r="M27" i="8"/>
  <c r="L27" i="8"/>
  <c r="K27" i="8"/>
  <c r="J27" i="8"/>
  <c r="M26" i="8"/>
  <c r="L26" i="8"/>
  <c r="K26" i="8"/>
  <c r="J26" i="8"/>
  <c r="M25" i="8"/>
  <c r="L25" i="8"/>
  <c r="K25" i="8"/>
  <c r="J25" i="8"/>
  <c r="M24" i="8"/>
  <c r="L24" i="8"/>
  <c r="K24" i="8"/>
  <c r="J24" i="8"/>
  <c r="M23" i="8"/>
  <c r="L23" i="8"/>
  <c r="K23" i="8"/>
  <c r="J23" i="8"/>
  <c r="M22" i="8"/>
  <c r="L22" i="8"/>
  <c r="K22" i="8"/>
  <c r="J22" i="8"/>
  <c r="M21" i="8"/>
  <c r="L21" i="8"/>
  <c r="K21" i="8"/>
  <c r="J21" i="8"/>
  <c r="M20" i="8"/>
  <c r="L20" i="8"/>
  <c r="K20" i="8"/>
  <c r="J20" i="8"/>
  <c r="M19" i="8"/>
  <c r="L19" i="8"/>
  <c r="K19" i="8"/>
  <c r="J19" i="8"/>
  <c r="M18" i="8"/>
  <c r="L18" i="8"/>
  <c r="K18" i="8"/>
  <c r="J18" i="8"/>
  <c r="M17" i="8"/>
  <c r="L17" i="8"/>
  <c r="K17" i="8"/>
  <c r="J17" i="8"/>
  <c r="M16" i="8"/>
  <c r="L16" i="8"/>
  <c r="K16" i="8"/>
  <c r="J16" i="8"/>
  <c r="M15" i="8"/>
  <c r="L15" i="8"/>
  <c r="K15" i="8"/>
  <c r="J15" i="8"/>
  <c r="M14" i="8"/>
  <c r="L14" i="8"/>
  <c r="K14" i="8"/>
  <c r="J14" i="8"/>
  <c r="M13" i="8"/>
  <c r="L13" i="8"/>
  <c r="K13" i="8"/>
  <c r="J13" i="8"/>
  <c r="M12" i="8"/>
  <c r="L12" i="8"/>
  <c r="K12" i="8"/>
  <c r="J12" i="8"/>
  <c r="N111" i="7"/>
  <c r="M111" i="7"/>
  <c r="L111" i="7"/>
  <c r="K111" i="7"/>
  <c r="N110" i="7"/>
  <c r="M110" i="7"/>
  <c r="L110" i="7"/>
  <c r="K110" i="7"/>
  <c r="N109" i="7"/>
  <c r="M109" i="7"/>
  <c r="L109" i="7"/>
  <c r="K109" i="7"/>
  <c r="N108" i="7"/>
  <c r="M108" i="7"/>
  <c r="L108" i="7"/>
  <c r="K108" i="7"/>
  <c r="N107" i="7"/>
  <c r="M107" i="7"/>
  <c r="L107" i="7"/>
  <c r="K107" i="7"/>
  <c r="N106" i="7"/>
  <c r="M106" i="7"/>
  <c r="L106" i="7"/>
  <c r="K106" i="7"/>
  <c r="N105" i="7"/>
  <c r="M105" i="7"/>
  <c r="L105" i="7"/>
  <c r="K105" i="7"/>
  <c r="N104" i="7"/>
  <c r="M104" i="7"/>
  <c r="L104" i="7"/>
  <c r="K104" i="7"/>
  <c r="N103" i="7"/>
  <c r="M103" i="7"/>
  <c r="L103" i="7"/>
  <c r="K103" i="7"/>
  <c r="N102" i="7"/>
  <c r="M102" i="7"/>
  <c r="L102" i="7"/>
  <c r="K102" i="7"/>
  <c r="N101" i="7"/>
  <c r="M101" i="7"/>
  <c r="L101" i="7"/>
  <c r="K101" i="7"/>
  <c r="N100" i="7"/>
  <c r="M100" i="7"/>
  <c r="L100" i="7"/>
  <c r="K100" i="7"/>
  <c r="N99" i="7"/>
  <c r="M99" i="7"/>
  <c r="L99" i="7"/>
  <c r="K99" i="7"/>
  <c r="N98" i="7"/>
  <c r="M98" i="7"/>
  <c r="L98" i="7"/>
  <c r="K98" i="7"/>
  <c r="N97" i="7"/>
  <c r="M97" i="7"/>
  <c r="L97" i="7"/>
  <c r="K97" i="7"/>
  <c r="N96" i="7"/>
  <c r="M96" i="7"/>
  <c r="L96" i="7"/>
  <c r="K96" i="7"/>
  <c r="N95" i="7"/>
  <c r="M95" i="7"/>
  <c r="L95" i="7"/>
  <c r="K95" i="7"/>
  <c r="N94" i="7"/>
  <c r="M94" i="7"/>
  <c r="L94" i="7"/>
  <c r="K94" i="7"/>
  <c r="N93" i="7"/>
  <c r="M93" i="7"/>
  <c r="L93" i="7"/>
  <c r="K93" i="7"/>
  <c r="N92" i="7"/>
  <c r="M92" i="7"/>
  <c r="L92" i="7"/>
  <c r="K92" i="7"/>
  <c r="N91" i="7"/>
  <c r="M91" i="7"/>
  <c r="L91" i="7"/>
  <c r="K91" i="7"/>
  <c r="N90" i="7"/>
  <c r="M90" i="7"/>
  <c r="L90" i="7"/>
  <c r="K90" i="7"/>
  <c r="N89" i="7"/>
  <c r="M89" i="7"/>
  <c r="L89" i="7"/>
  <c r="K89" i="7"/>
  <c r="N88" i="7"/>
  <c r="M88" i="7"/>
  <c r="L88" i="7"/>
  <c r="K88" i="7"/>
  <c r="N87" i="7"/>
  <c r="M87" i="7"/>
  <c r="L87" i="7"/>
  <c r="K87" i="7"/>
  <c r="N86" i="7"/>
  <c r="M86" i="7"/>
  <c r="L86" i="7"/>
  <c r="K86" i="7"/>
  <c r="N85" i="7"/>
  <c r="M85" i="7"/>
  <c r="L85" i="7"/>
  <c r="K85" i="7"/>
  <c r="N84" i="7"/>
  <c r="M84" i="7"/>
  <c r="L84" i="7"/>
  <c r="K84" i="7"/>
  <c r="N83" i="7"/>
  <c r="M83" i="7"/>
  <c r="L83" i="7"/>
  <c r="K83" i="7"/>
  <c r="N82" i="7"/>
  <c r="M82" i="7"/>
  <c r="L82" i="7"/>
  <c r="K82" i="7"/>
  <c r="N81" i="7"/>
  <c r="M81" i="7"/>
  <c r="L81" i="7"/>
  <c r="K81" i="7"/>
  <c r="N80" i="7"/>
  <c r="M80" i="7"/>
  <c r="L80" i="7"/>
  <c r="K80" i="7"/>
  <c r="N79" i="7"/>
  <c r="M79" i="7"/>
  <c r="L79" i="7"/>
  <c r="K79" i="7"/>
  <c r="N78" i="7"/>
  <c r="M78" i="7"/>
  <c r="L78" i="7"/>
  <c r="K78" i="7"/>
  <c r="N77" i="7"/>
  <c r="M77" i="7"/>
  <c r="L77" i="7"/>
  <c r="K77" i="7"/>
  <c r="N76" i="7"/>
  <c r="M76" i="7"/>
  <c r="L76" i="7"/>
  <c r="K76" i="7"/>
  <c r="N75" i="7"/>
  <c r="M75" i="7"/>
  <c r="L75" i="7"/>
  <c r="K75" i="7"/>
  <c r="N74" i="7"/>
  <c r="M74" i="7"/>
  <c r="L74" i="7"/>
  <c r="K74" i="7"/>
  <c r="N73" i="7"/>
  <c r="M73" i="7"/>
  <c r="L73" i="7"/>
  <c r="K73" i="7"/>
  <c r="N72" i="7"/>
  <c r="M72" i="7"/>
  <c r="L72" i="7"/>
  <c r="K72" i="7"/>
  <c r="N71" i="7"/>
  <c r="M71" i="7"/>
  <c r="L71" i="7"/>
  <c r="K71" i="7"/>
  <c r="N70" i="7"/>
  <c r="M70" i="7"/>
  <c r="L70" i="7"/>
  <c r="K70" i="7"/>
  <c r="N69" i="7"/>
  <c r="M69" i="7"/>
  <c r="L69" i="7"/>
  <c r="K69" i="7"/>
  <c r="N68" i="7"/>
  <c r="M68" i="7"/>
  <c r="L68" i="7"/>
  <c r="K68" i="7"/>
  <c r="N67" i="7"/>
  <c r="M67" i="7"/>
  <c r="L67" i="7"/>
  <c r="K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N41" i="7"/>
  <c r="M41" i="7"/>
  <c r="L41" i="7"/>
  <c r="K41" i="7"/>
  <c r="N40" i="7"/>
  <c r="M40" i="7"/>
  <c r="L40" i="7"/>
  <c r="K40" i="7"/>
  <c r="N39" i="7"/>
  <c r="M39" i="7"/>
  <c r="L39" i="7"/>
  <c r="K39" i="7"/>
  <c r="N38" i="7"/>
  <c r="M38" i="7"/>
  <c r="L38" i="7"/>
  <c r="K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K13" i="1"/>
  <c r="L13" i="1"/>
  <c r="M13" i="1"/>
  <c r="N13" i="1"/>
  <c r="K14" i="1"/>
  <c r="L14" i="1"/>
  <c r="M14" i="1"/>
  <c r="N14" i="1"/>
  <c r="K15" i="1"/>
  <c r="L15" i="1"/>
  <c r="M15" i="1"/>
  <c r="N15" i="1"/>
  <c r="K16" i="1"/>
  <c r="L16" i="1"/>
  <c r="M16" i="1"/>
  <c r="N16" i="1"/>
  <c r="K17" i="1"/>
  <c r="L17" i="1"/>
  <c r="M17" i="1"/>
  <c r="N17" i="1"/>
  <c r="K18" i="1"/>
  <c r="L18" i="1"/>
  <c r="M18" i="1"/>
  <c r="N18" i="1"/>
  <c r="K19" i="1"/>
  <c r="L19" i="1"/>
  <c r="M19" i="1"/>
  <c r="N19" i="1"/>
  <c r="K20" i="1"/>
  <c r="L20" i="1"/>
  <c r="M20" i="1"/>
  <c r="N20" i="1"/>
  <c r="K21" i="1"/>
  <c r="L21" i="1"/>
  <c r="M21" i="1"/>
  <c r="N21" i="1"/>
  <c r="K22" i="1"/>
  <c r="L22" i="1"/>
  <c r="M22" i="1"/>
  <c r="N22" i="1"/>
  <c r="K23" i="1"/>
  <c r="L23" i="1"/>
  <c r="M23" i="1"/>
  <c r="N23" i="1"/>
  <c r="K24" i="1"/>
  <c r="L24" i="1"/>
  <c r="M24" i="1"/>
  <c r="N24" i="1"/>
  <c r="K25" i="1"/>
  <c r="L25" i="1"/>
  <c r="M25" i="1"/>
  <c r="N25" i="1"/>
  <c r="K26" i="1"/>
  <c r="L26" i="1"/>
  <c r="M26" i="1"/>
  <c r="N26" i="1"/>
  <c r="K27" i="1"/>
  <c r="L27" i="1"/>
  <c r="M27" i="1"/>
  <c r="N27" i="1"/>
  <c r="K28" i="1"/>
  <c r="L28" i="1"/>
  <c r="M28" i="1"/>
  <c r="N28" i="1"/>
  <c r="K29" i="1"/>
  <c r="L29" i="1"/>
  <c r="M29" i="1"/>
  <c r="N29" i="1"/>
  <c r="K30" i="1"/>
  <c r="L30" i="1"/>
  <c r="M30" i="1"/>
  <c r="N30" i="1"/>
  <c r="K31" i="1"/>
  <c r="L31" i="1"/>
  <c r="M31" i="1"/>
  <c r="N31" i="1"/>
  <c r="K32" i="1"/>
  <c r="L32" i="1"/>
  <c r="M32" i="1"/>
  <c r="N32" i="1"/>
  <c r="K33" i="1"/>
  <c r="L33" i="1"/>
  <c r="M33" i="1"/>
  <c r="N33" i="1"/>
  <c r="K34" i="1"/>
  <c r="L34" i="1"/>
  <c r="M34" i="1"/>
  <c r="N34" i="1"/>
  <c r="K35" i="1"/>
  <c r="L35" i="1"/>
  <c r="M35" i="1"/>
  <c r="N35" i="1"/>
  <c r="K36" i="1"/>
  <c r="L36" i="1"/>
  <c r="M36" i="1"/>
  <c r="N36" i="1"/>
  <c r="K37" i="1"/>
  <c r="L37" i="1"/>
  <c r="M37" i="1"/>
  <c r="N37" i="1"/>
  <c r="K38" i="1"/>
  <c r="L38" i="1"/>
  <c r="M38" i="1"/>
  <c r="N38" i="1"/>
  <c r="K39" i="1"/>
  <c r="L39" i="1"/>
  <c r="M39" i="1"/>
  <c r="N39" i="1"/>
  <c r="K40" i="1"/>
  <c r="L40" i="1"/>
  <c r="M40" i="1"/>
  <c r="N40" i="1"/>
  <c r="K41" i="1"/>
  <c r="L41" i="1"/>
  <c r="M41" i="1"/>
  <c r="N41" i="1"/>
  <c r="K42" i="1"/>
  <c r="L42" i="1"/>
  <c r="M42" i="1"/>
  <c r="N42" i="1"/>
  <c r="K43" i="1"/>
  <c r="L43" i="1"/>
  <c r="M43" i="1"/>
  <c r="N43" i="1"/>
  <c r="K44" i="1"/>
  <c r="L44" i="1"/>
  <c r="M44" i="1"/>
  <c r="N44" i="1"/>
  <c r="K45" i="1"/>
  <c r="L45" i="1"/>
  <c r="M45" i="1"/>
  <c r="N45" i="1"/>
  <c r="K46" i="1"/>
  <c r="L46" i="1"/>
  <c r="M46" i="1"/>
  <c r="N46" i="1"/>
  <c r="K47" i="1"/>
  <c r="L47" i="1"/>
  <c r="M47" i="1"/>
  <c r="N47" i="1"/>
  <c r="K48" i="1"/>
  <c r="L48" i="1"/>
  <c r="M48" i="1"/>
  <c r="N48" i="1"/>
  <c r="K49" i="1"/>
  <c r="L49" i="1"/>
  <c r="M49" i="1"/>
  <c r="N49" i="1"/>
  <c r="K50" i="1"/>
  <c r="L50" i="1"/>
  <c r="M50" i="1"/>
  <c r="N50" i="1"/>
  <c r="K51" i="1"/>
  <c r="L51" i="1"/>
  <c r="M51" i="1"/>
  <c r="N51" i="1"/>
  <c r="K52" i="1"/>
  <c r="L52" i="1"/>
  <c r="M52" i="1"/>
  <c r="N52" i="1"/>
  <c r="K53" i="1"/>
  <c r="L53" i="1"/>
  <c r="M53" i="1"/>
  <c r="N53" i="1"/>
  <c r="K54" i="1"/>
  <c r="L54" i="1"/>
  <c r="M54" i="1"/>
  <c r="N54" i="1"/>
  <c r="K55" i="1"/>
  <c r="L55" i="1"/>
  <c r="M55" i="1"/>
  <c r="N55" i="1"/>
  <c r="K56" i="1"/>
  <c r="L56" i="1"/>
  <c r="M56" i="1"/>
  <c r="N56" i="1"/>
  <c r="K57" i="1"/>
  <c r="L57" i="1"/>
  <c r="M57" i="1"/>
  <c r="N57" i="1"/>
  <c r="K58" i="1"/>
  <c r="L58" i="1"/>
  <c r="M58" i="1"/>
  <c r="N58" i="1"/>
  <c r="K59" i="1"/>
  <c r="L59" i="1"/>
  <c r="M59" i="1"/>
  <c r="N59" i="1"/>
  <c r="K60" i="1"/>
  <c r="L60" i="1"/>
  <c r="M60" i="1"/>
  <c r="N60" i="1"/>
  <c r="K61" i="1"/>
  <c r="L61" i="1"/>
  <c r="M61" i="1"/>
  <c r="N61" i="1"/>
  <c r="K62" i="1"/>
  <c r="L62" i="1"/>
  <c r="M62" i="1"/>
  <c r="N62" i="1"/>
  <c r="K63" i="1"/>
  <c r="L63" i="1"/>
  <c r="M63" i="1"/>
  <c r="N63" i="1"/>
  <c r="K64" i="1"/>
  <c r="L64" i="1"/>
  <c r="M64" i="1"/>
  <c r="N64" i="1"/>
  <c r="K65" i="1"/>
  <c r="L65" i="1"/>
  <c r="M65" i="1"/>
  <c r="N65" i="1"/>
  <c r="K66" i="1"/>
  <c r="L66" i="1"/>
  <c r="M66" i="1"/>
  <c r="N66" i="1"/>
  <c r="K67" i="1"/>
  <c r="L67" i="1"/>
  <c r="M67" i="1"/>
  <c r="N67" i="1"/>
  <c r="K68" i="1"/>
  <c r="L68" i="1"/>
  <c r="M68" i="1"/>
  <c r="N68" i="1"/>
  <c r="K69" i="1"/>
  <c r="L69" i="1"/>
  <c r="M69" i="1"/>
  <c r="N69" i="1"/>
  <c r="K70" i="1"/>
  <c r="L70" i="1"/>
  <c r="M70" i="1"/>
  <c r="N70" i="1"/>
  <c r="K71" i="1"/>
  <c r="L71" i="1"/>
  <c r="M71" i="1"/>
  <c r="N71" i="1"/>
  <c r="K72" i="1"/>
  <c r="L72" i="1"/>
  <c r="M72" i="1"/>
  <c r="N72" i="1"/>
  <c r="K73" i="1"/>
  <c r="L73" i="1"/>
  <c r="M73" i="1"/>
  <c r="N73" i="1"/>
  <c r="K74" i="1"/>
  <c r="L74" i="1"/>
  <c r="M74" i="1"/>
  <c r="N74" i="1"/>
  <c r="K75" i="1"/>
  <c r="L75" i="1"/>
  <c r="M75" i="1"/>
  <c r="N75" i="1"/>
  <c r="K76" i="1"/>
  <c r="L76" i="1"/>
  <c r="M76" i="1"/>
  <c r="N76" i="1"/>
  <c r="K77" i="1"/>
  <c r="L77" i="1"/>
  <c r="M77" i="1"/>
  <c r="N77" i="1"/>
  <c r="K78" i="1"/>
  <c r="L78" i="1"/>
  <c r="M78" i="1"/>
  <c r="N78" i="1"/>
  <c r="K79" i="1"/>
  <c r="L79" i="1"/>
  <c r="M79" i="1"/>
  <c r="N79" i="1"/>
  <c r="K80" i="1"/>
  <c r="L80" i="1"/>
  <c r="M80" i="1"/>
  <c r="N80" i="1"/>
  <c r="K81" i="1"/>
  <c r="L81" i="1"/>
  <c r="M81" i="1"/>
  <c r="N81" i="1"/>
  <c r="K82" i="1"/>
  <c r="L82" i="1"/>
  <c r="M82" i="1"/>
  <c r="N82" i="1"/>
  <c r="K83" i="1"/>
  <c r="L83" i="1"/>
  <c r="M83" i="1"/>
  <c r="N83" i="1"/>
  <c r="K84" i="1"/>
  <c r="L84" i="1"/>
  <c r="M84" i="1"/>
  <c r="N84" i="1"/>
  <c r="K85" i="1"/>
  <c r="L85" i="1"/>
  <c r="M85" i="1"/>
  <c r="N85" i="1"/>
  <c r="K86" i="1"/>
  <c r="L86" i="1"/>
  <c r="M86" i="1"/>
  <c r="N86" i="1"/>
  <c r="K87" i="1"/>
  <c r="L87" i="1"/>
  <c r="M87" i="1"/>
  <c r="N87" i="1"/>
  <c r="K88" i="1"/>
  <c r="L88" i="1"/>
  <c r="M88" i="1"/>
  <c r="N88" i="1"/>
  <c r="K89" i="1"/>
  <c r="L89" i="1"/>
  <c r="M89" i="1"/>
  <c r="N89" i="1"/>
  <c r="K90" i="1"/>
  <c r="L90" i="1"/>
  <c r="M90" i="1"/>
  <c r="N90" i="1"/>
  <c r="K91" i="1"/>
  <c r="L91" i="1"/>
  <c r="M91" i="1"/>
  <c r="N91" i="1"/>
  <c r="K92" i="1"/>
  <c r="L92" i="1"/>
  <c r="M92" i="1"/>
  <c r="N92" i="1"/>
  <c r="K93" i="1"/>
  <c r="L93" i="1"/>
  <c r="M93" i="1"/>
  <c r="N93" i="1"/>
  <c r="K94" i="1"/>
  <c r="L94" i="1"/>
  <c r="M94" i="1"/>
  <c r="N94" i="1"/>
  <c r="K95" i="1"/>
  <c r="L95" i="1"/>
  <c r="M95" i="1"/>
  <c r="N95" i="1"/>
  <c r="K96" i="1"/>
  <c r="L96" i="1"/>
  <c r="M96" i="1"/>
  <c r="N96" i="1"/>
  <c r="K97" i="1"/>
  <c r="L97" i="1"/>
  <c r="M97" i="1"/>
  <c r="N97" i="1"/>
  <c r="K98" i="1"/>
  <c r="L98" i="1"/>
  <c r="M98" i="1"/>
  <c r="N98" i="1"/>
  <c r="K99" i="1"/>
  <c r="L99" i="1"/>
  <c r="M99" i="1"/>
  <c r="N99" i="1"/>
  <c r="K100" i="1"/>
  <c r="L100" i="1"/>
  <c r="M100" i="1"/>
  <c r="N100" i="1"/>
  <c r="K101" i="1"/>
  <c r="L101" i="1"/>
  <c r="M101" i="1"/>
  <c r="N101" i="1"/>
  <c r="K102" i="1"/>
  <c r="L102" i="1"/>
  <c r="M102" i="1"/>
  <c r="N102" i="1"/>
  <c r="K103" i="1"/>
  <c r="L103" i="1"/>
  <c r="M103" i="1"/>
  <c r="N103" i="1"/>
  <c r="K104" i="1"/>
  <c r="L104" i="1"/>
  <c r="M104" i="1"/>
  <c r="N104" i="1"/>
  <c r="K105" i="1"/>
  <c r="L105" i="1"/>
  <c r="M105" i="1"/>
  <c r="N105" i="1"/>
  <c r="K106" i="1"/>
  <c r="L106" i="1"/>
  <c r="M106" i="1"/>
  <c r="N106" i="1"/>
  <c r="K107" i="1"/>
  <c r="L107" i="1"/>
  <c r="M107" i="1"/>
  <c r="N107" i="1"/>
  <c r="K108" i="1"/>
  <c r="L108" i="1"/>
  <c r="M108" i="1"/>
  <c r="N108" i="1"/>
  <c r="K109" i="1"/>
  <c r="L109" i="1"/>
  <c r="M109" i="1"/>
  <c r="N109" i="1"/>
  <c r="K110" i="1"/>
  <c r="L110" i="1"/>
  <c r="M110" i="1"/>
  <c r="N110" i="1"/>
  <c r="N12" i="1"/>
  <c r="M12" i="1"/>
  <c r="L12" i="1"/>
  <c r="K12" i="1"/>
</calcChain>
</file>

<file path=xl/sharedStrings.xml><?xml version="1.0" encoding="utf-8"?>
<sst xmlns="http://schemas.openxmlformats.org/spreadsheetml/2006/main" count="606" uniqueCount="312">
  <si>
    <t>Business ID/Name:</t>
  </si>
  <si>
    <t>Energy Sector:</t>
  </si>
  <si>
    <t>Business Sector:</t>
  </si>
  <si>
    <t>Retail</t>
  </si>
  <si>
    <t>Name of Person Reporting:</t>
  </si>
  <si>
    <t>Position of Person Reporting:</t>
  </si>
  <si>
    <t>Date of Report (dd/mm/yy):</t>
  </si>
  <si>
    <t>Type:</t>
  </si>
  <si>
    <t>ERC Ref</t>
  </si>
  <si>
    <t>Regulatory Instrument
(For ESC Use Only)</t>
  </si>
  <si>
    <t>Clause Reference
(For ESC Use Only)</t>
  </si>
  <si>
    <t>Summary of Obligation
(For ESC Use Only)</t>
  </si>
  <si>
    <t>Type</t>
  </si>
  <si>
    <t>Date breach
started
dd/mm/yyyy
eg. 03/10/2007</t>
  </si>
  <si>
    <t>Date breach
ended
dd/mm/yyyy
eg. 03/10/2007</t>
  </si>
  <si>
    <t>Full Details of nature and
cause of breach</t>
  </si>
  <si>
    <t>Details of impact
of breach</t>
  </si>
  <si>
    <t>Number of customers / 
other businesses affected</t>
  </si>
  <si>
    <t>WDP or other dollar impact in total (even if reimbursed)</t>
  </si>
  <si>
    <t>Action taken / planned</t>
  </si>
  <si>
    <t>Status</t>
  </si>
  <si>
    <t>Impact
of breach</t>
  </si>
  <si>
    <t>Total dollar impact (even if reimbursed)</t>
  </si>
  <si>
    <t>Month in which
breach(es)
occurred
mmm-yy
eg. Jun-07</t>
  </si>
  <si>
    <t>Total number
of incidents
in month</t>
  </si>
  <si>
    <t>Date for Completion
of action
dd/mm/yyyy</t>
  </si>
  <si>
    <t>Energy</t>
  </si>
  <si>
    <t>Business</t>
  </si>
  <si>
    <t>Instrument</t>
  </si>
  <si>
    <t>Reference</t>
  </si>
  <si>
    <t>Brief description to the obligation</t>
  </si>
  <si>
    <t>RB0020</t>
  </si>
  <si>
    <t>Electricity</t>
  </si>
  <si>
    <t>RB0030</t>
  </si>
  <si>
    <t>RB0040</t>
  </si>
  <si>
    <t>RB0050</t>
  </si>
  <si>
    <t>RB0060</t>
  </si>
  <si>
    <t>Gas</t>
  </si>
  <si>
    <t>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t>
  </si>
  <si>
    <t>RB0100</t>
  </si>
  <si>
    <t>Electricity, Gas</t>
  </si>
  <si>
    <t>RB0110</t>
  </si>
  <si>
    <t>RB0130</t>
  </si>
  <si>
    <t>Energy Retail Code</t>
  </si>
  <si>
    <t>RB0140</t>
  </si>
  <si>
    <t>RB0141</t>
  </si>
  <si>
    <t>RB0150</t>
  </si>
  <si>
    <t>RB0160</t>
  </si>
  <si>
    <t>RB0170</t>
  </si>
  <si>
    <t>RB0180</t>
  </si>
  <si>
    <t>RB0215</t>
  </si>
  <si>
    <t>RB0220</t>
  </si>
  <si>
    <t>RB0230</t>
  </si>
  <si>
    <t>RB0250</t>
  </si>
  <si>
    <t>RB0270</t>
  </si>
  <si>
    <t>RB0300</t>
  </si>
  <si>
    <t>RB0310</t>
  </si>
  <si>
    <t>RB0320</t>
  </si>
  <si>
    <t>RB0330</t>
  </si>
  <si>
    <t>RB0340</t>
  </si>
  <si>
    <t>RB0350</t>
  </si>
  <si>
    <t>RB0355</t>
  </si>
  <si>
    <t>RB0360</t>
  </si>
  <si>
    <t>RB0370</t>
  </si>
  <si>
    <t>RB0380</t>
  </si>
  <si>
    <t>RB0410</t>
  </si>
  <si>
    <t>RB0490</t>
  </si>
  <si>
    <t>RB0500</t>
  </si>
  <si>
    <t>RB0510</t>
  </si>
  <si>
    <t>RB0520</t>
  </si>
  <si>
    <t>RB0530</t>
  </si>
  <si>
    <t>RB0540</t>
  </si>
  <si>
    <t>RB0550</t>
  </si>
  <si>
    <t>RB0560</t>
  </si>
  <si>
    <t>RB0580</t>
  </si>
  <si>
    <t>RB0620</t>
  </si>
  <si>
    <t>RB0630</t>
  </si>
  <si>
    <t>RB0640</t>
  </si>
  <si>
    <t>RB1050</t>
  </si>
  <si>
    <t>RB0740</t>
  </si>
  <si>
    <t>RB0750</t>
  </si>
  <si>
    <t>RB0770</t>
  </si>
  <si>
    <t>RB0780</t>
  </si>
  <si>
    <t>RB0800</t>
  </si>
  <si>
    <t>RB0810</t>
  </si>
  <si>
    <t>RB0820</t>
  </si>
  <si>
    <t>RB0830</t>
  </si>
  <si>
    <t>RB0840</t>
  </si>
  <si>
    <t>RB0850</t>
  </si>
  <si>
    <t>RB0860</t>
  </si>
  <si>
    <t>RB0880</t>
  </si>
  <si>
    <t>RB0890</t>
  </si>
  <si>
    <t>RB1110</t>
  </si>
  <si>
    <t>RB1200</t>
  </si>
  <si>
    <t>RB1210</t>
  </si>
  <si>
    <t>RB1220</t>
  </si>
  <si>
    <t>RB1300</t>
  </si>
  <si>
    <t>RB1320</t>
  </si>
  <si>
    <t>RB1330</t>
  </si>
  <si>
    <t>RB1350</t>
  </si>
  <si>
    <t>RB1360</t>
  </si>
  <si>
    <t>RB1370</t>
  </si>
  <si>
    <t xml:space="preserve">A price and product information statement or an Offer Summary must be in plain understandable English and comply with applicable legislation and regulation. </t>
  </si>
  <si>
    <t>Retail Licence</t>
  </si>
  <si>
    <t>Clause 6.1 &amp; 6.2 - Use of system agreements 
[Electricity only]</t>
  </si>
  <si>
    <t>A Licensee is prohibited from entering into a contract with a small customer for the sale and supply of energy that imposes an exit fee unless certain conditions are met.</t>
  </si>
  <si>
    <t>Deemed condition – section 40D EIA and section 48C GIA</t>
  </si>
  <si>
    <t>RB0051</t>
  </si>
  <si>
    <t>RB0052</t>
  </si>
  <si>
    <t>Deemed licence condition – section 23C EIA [Electricity only]</t>
  </si>
  <si>
    <t>A licensee must offer to sell electricity to a renewable energy customer at the same tariffs and on the same terms and conditions that it would offer to the customer if he or she was not a renewable energy customer.</t>
  </si>
  <si>
    <t>RB0053</t>
  </si>
  <si>
    <t>Deemed licence condition – section 46C EIA and section – Obligation to comply with Orders in Council under section 46D – AMI Tariffs Order</t>
  </si>
  <si>
    <t>Retailers’ obligations under clause 11(3)(a), (3)(b), (4) and (5) of the AMI Tariffs Order and clause 12(1), (2)(a) and (2)(b) of the AMI Tariffs Order</t>
  </si>
  <si>
    <t>RB0054</t>
  </si>
  <si>
    <t>Deemed licence condition – section 35A EIA and section 42A GIA– Licensee standing offer tariffs to be input into website</t>
  </si>
  <si>
    <t>Retailers must input standing offer tariffs into the internet site nominated by the Minister as soon as practicable after the retailer publishes those tariffs under section 35 of the EIA.</t>
  </si>
  <si>
    <t>RB0055</t>
  </si>
  <si>
    <t>Deemed licence condition – section 36A(1) EIA and section 43A GIA – Publication of tariffs, terms and conditions of sale of electricity</t>
  </si>
  <si>
    <t>Retailers must input tariffs and terms and conditions into the internet site nominated by the Minister as soon as practicable after they are published.</t>
  </si>
  <si>
    <t>RB0056</t>
  </si>
  <si>
    <t>Deemed licence condition – section 40G EIA – Obligations relating to purchase of small renewable energy generation electricity</t>
  </si>
  <si>
    <t>Retailers must input their published general renewable energy feed-in terms and conditions on the website nominated by the Minister.</t>
  </si>
  <si>
    <t>RB0057</t>
  </si>
  <si>
    <t>Licence condition requiring the licensee to comply with all applicable laws.</t>
  </si>
  <si>
    <t>Retailers must input the ESC recommended general feed-in tariff in the website nominated by the Minister as soon as a declaration made under section 40M of the EIA has been published in the Government Gazette.</t>
  </si>
  <si>
    <t>RB0101</t>
  </si>
  <si>
    <t>RB0102</t>
  </si>
  <si>
    <t xml:space="preserve">Clause 47 – Cooling off period and right of withdrawal – market retail contracts </t>
  </si>
  <si>
    <t xml:space="preserve">Retailers must include, in each market retail contract it enters into with a small customer, express provisions setting out the rights and obligations in relation to the cooling off period and right of withdrawal. </t>
  </si>
  <si>
    <t>RB0181</t>
  </si>
  <si>
    <t>Clause 70 – Termination of standard retail contracts</t>
  </si>
  <si>
    <t>Clause 71B(1) – Equitable access to Hardship Policy</t>
  </si>
  <si>
    <t>Clause 3D(1) and (2) – Record of explicit informed consent</t>
  </si>
  <si>
    <t>A retailer must create a record of each explicit informed consent required by the ERC and provided by a small customer. A retailer must retain that record for at least 2 years. The record must be in the format required by clause 3D(2) of the ERC.</t>
  </si>
  <si>
    <t>RB1201</t>
  </si>
  <si>
    <t>RB1202</t>
  </si>
  <si>
    <t>Clause 66(2) and (5) – No contact lists</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</si>
  <si>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</si>
  <si>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</si>
  <si>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</si>
  <si>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</si>
  <si>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</si>
  <si>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</si>
  <si>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</si>
  <si>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</si>
  <si>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</si>
  <si>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The retailer must publish details of the hardship policy in a form easily accessible to customers and provide details to customers and financial counsellors on request. </t>
  </si>
  <si>
    <t xml:space="preserve">Clauses 71(2) and (3) - Details of the financial hardship policy </t>
  </si>
  <si>
    <t xml:space="preserve">Clauses 15B(6) and (7) - Information and Format requirements </t>
  </si>
  <si>
    <t xml:space="preserve">A retailer must provide a customer with a written offer summary on request, when marketing and when providing any other information about the terms of a new contract. </t>
  </si>
  <si>
    <t xml:space="preserve">Clause 15C(1)- Offer summary to be provided </t>
  </si>
  <si>
    <t xml:space="preserve">Clause 15B(5) – More than one tariff applicable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</si>
  <si>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</si>
  <si>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 xml:space="preserve">Schedule 1, Clause 9.4 - Historical billing information </t>
  </si>
  <si>
    <t xml:space="preserve">Clause 56 – Provision of information to customers </t>
  </si>
  <si>
    <t xml:space="preserve">On request, a retailer must de-energise a customer and finalise the account. </t>
  </si>
  <si>
    <t xml:space="preserve">Clause 118 - Request for de-energisation </t>
  </si>
  <si>
    <t xml:space="preserve">Retailer's obligations upon a request for a payment plan for a small customer who is not a residential customer. </t>
  </si>
  <si>
    <t xml:space="preserve">Clause 72(3) – Payment plans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</si>
  <si>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</si>
  <si>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</si>
  <si>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</si>
  <si>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</si>
  <si>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</si>
  <si>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</si>
  <si>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</si>
  <si>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A retailer must prepare a bill so that a small customer can easily verify that the bill conforms to their customer retail contract.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</si>
  <si>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</si>
  <si>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</si>
  <si>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</si>
  <si>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</si>
  <si>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</si>
  <si>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</si>
  <si>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</si>
  <si>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 xml:space="preserve">Licensee must enter into an agreement with the State for the provision of community services if directed by the Secretary to the Department of Human Services. </t>
  </si>
  <si>
    <t xml:space="preserve">Licensees must notify the Commission prior to termination of arrangements with any agency where customers may pay bills. </t>
  </si>
  <si>
    <t>The obligations of a retailer to provide information to vacant energised premises.</t>
  </si>
  <si>
    <t>RB0531</t>
  </si>
  <si>
    <t xml:space="preserve">The retailer’s requirement to publish tariff information. </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</si>
  <si>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</si>
  <si>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</si>
  <si>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</si>
  <si>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</si>
  <si>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</si>
  <si>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</si>
  <si>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</si>
  <si>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</si>
  <si>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Electricity purchase arrangements [electricity]</t>
  </si>
  <si>
    <t>Times at which retailers may contact consumers, information to be provided to consumers, requirements to keep ‘no contact lists’ and observe them, requirement to observe ‘no canvassing’ signs.</t>
  </si>
  <si>
    <t>Clause 2.1 – 2.3 – Contact with consumers</t>
  </si>
  <si>
    <t>RB0113</t>
  </si>
  <si>
    <t xml:space="preserve">Details the minimum requirements for a customer’s hardship policy of a retailer. </t>
  </si>
  <si>
    <t xml:space="preserve">Clause 71B – Minimum requirements for customer hardship policy </t>
  </si>
  <si>
    <t xml:space="preserve">Clauses 15D &amp; 15E - Other requirements </t>
  </si>
  <si>
    <t xml:space="preserve">Retailers must provide a link on the home page of their internet site so that a customer can easily and logically access the retailer's price and product information statements. 
A retailer must assist the Commission to link from the Commission website to related information on the retailer's website. 
Detailed requirements for the content and format of a retailer's Price and Product Information Statement. 
An alternative format may be used with the Commission's prior approval. 
A retailer must update a price and product information statement within 5 business days of changing any information in it. </t>
  </si>
  <si>
    <t xml:space="preserve">Clauses 15B(1) to 15B(4) – Relevant published offers (price and product information statements) </t>
  </si>
  <si>
    <t>A retailer must publish its standing offer on its website and on the website nominated by the Minister.
The home page must link easily and logically to the standing offer.</t>
  </si>
  <si>
    <t xml:space="preserve">Clause 15A – Internet publication of standing offer tariffs </t>
  </si>
  <si>
    <t>Content of the information to be disclosed includes emissions calculated as specified for current period and past year, with a graph and an adequate explanation of the graph.
Format of the information to be approved by the Commission.</t>
  </si>
  <si>
    <t xml:space="preserve">Clause 25A – Greenhouse Gas Disclosure on electricity customers' bills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</si>
  <si>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</si>
  <si>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Clause 50 – Small customer complaints and dispute resolution information </t>
  </si>
  <si>
    <t xml:space="preserve">The retailer's right to apply a shortened collection cycle. </t>
  </si>
  <si>
    <t xml:space="preserve">Clause 34 – Shortened collection cycle </t>
  </si>
  <si>
    <t xml:space="preserve">The conditions under which a retailer may require and use a security deposit. </t>
  </si>
  <si>
    <t xml:space="preserve">Clauses 40 to 45 – Security deposits </t>
  </si>
  <si>
    <t xml:space="preserve">Clause 32: The pay-by date for a bill for customers on Standing Retail Contracts must not be earlier than 13 business days from the bill issue date. Clause 32: Methods by which a retailer must accept payment (SRV and MRC)
Outlines the methods for the payment of a bill by a customer that a retailer must accept.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</si>
  <si>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</si>
  <si>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</si>
  <si>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</si>
  <si>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</si>
  <si>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</si>
  <si>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</si>
  <si>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</si>
  <si>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</si>
  <si>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</si>
  <si>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</si>
  <si>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</si>
  <si>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A Licensee is obliged to provide information to customers:
-  include certain information on bills issued to customers
-  notify customers of changes to terms and conditions
-  give notice to a customer who becomes a party to a deemed contract
-  notify customers of expiry of fixed term contracts.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</si>
  <si>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</si>
  <si>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</si>
  <si>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</si>
  <si>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</si>
  <si>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</si>
  <si>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</si>
  <si>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</si>
  <si>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Retailers must not mislead consumers, provide certain information to consumers. 
The retailer's obligations in relation to the conduct of marketing representatives and the provision of offer information to consumers.</t>
  </si>
  <si>
    <t>Clause 3.2 3.6 Information &amp; Conduct</t>
  </si>
  <si>
    <t>Retailers must prepare bills to a small customer can easily verity that the bill conforms to their contract and must include the pay-by date for the bill and the bill issue date.</t>
  </si>
  <si>
    <t>Clause 25(1)(e) – Contents of bills</t>
  </si>
  <si>
    <t>RB0331</t>
  </si>
  <si>
    <t>Retailer obligations in relation to the frequency of issuing bills to customers on Standing Retail Contracts:
- Electricity - issued at least every three months
- Gas - issued at least every two months.</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</si>
  <si>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</si>
  <si>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</si>
  <si>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</si>
  <si>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</si>
  <si>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</si>
  <si>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</si>
  <si>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</si>
  <si>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</si>
  <si>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</si>
  <si>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</si>
  <si>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</si>
  <si>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The retailer must provide residential customers in financial hardship with equitable access to the options in their policy appropriate to their individual circumstances.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</si>
  <si>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</si>
  <si>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Clause 57(1) – Customer Transfers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</si>
  <si>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</si>
  <si>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</si>
  <si>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</si>
  <si>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</si>
  <si>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</si>
  <si>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 124 – life support equipment. </t>
  </si>
  <si>
    <t>When a retailer may terminate a standard retail contract.
No termination charge can be imposed.</t>
  </si>
  <si>
    <t xml:space="preserve">A retailer must give notice to a customer as soon as practicable,  and otherwise no later than the customer's next bill, of any variation to the tariff that affects the customer.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</si>
  <si>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</si>
  <si>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</si>
  <si>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</si>
  <si>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</si>
  <si>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</si>
  <si>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</si>
  <si>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</si>
  <si>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Not to offer a supply capacity control product for any credit management purpose. </t>
  </si>
  <si>
    <t xml:space="preserve">Clause 76A - Supply capacity control product </t>
  </si>
  <si>
    <t xml:space="preserve">The retailer's  requirements when offering a payment plan. </t>
  </si>
  <si>
    <t xml:space="preserve">Clause 72 - Payment plans </t>
  </si>
  <si>
    <t xml:space="preserve">Outlines the process of assessment and assistance to domestic customers experiencing financial difficulties and recovery of debts from these customers. 
Invoking legal proceedings in relation to debt collection. </t>
  </si>
  <si>
    <t xml:space="preserve">Clause 33 &amp; 72A - Payment difficulties and debt recovery </t>
  </si>
  <si>
    <t xml:space="preserve">Retailers must provide the required information to consumers in connection with market retail contracts in the prescribed form. </t>
  </si>
  <si>
    <t xml:space="preserve">Clause 61 to 64 -– Providing information to small customers </t>
  </si>
  <si>
    <t xml:space="preserve">Designated retailers must provide certain information to consumers in connection with standard retail contracts. </t>
  </si>
  <si>
    <t xml:space="preserve">Clause 19(1) – Responsibilities of designated retailers in response to request for sale of energy </t>
  </si>
  <si>
    <t xml:space="preserve">The retailer must comply with all applicable laws </t>
  </si>
  <si>
    <t>Compliance with laws
Clause 21 [electricity]
Clause 23 [gas]</t>
  </si>
  <si>
    <t xml:space="preserve">The Licensee must sell electricity/gas at tariffs &amp; terms and conditions approved by the Commission. The Licensee must notify customers a last resort event has occurred. </t>
  </si>
  <si>
    <t>Retailer of last resort (ROLR)
Clause 12.2 &amp; 12.5 [electricity]
Clause 13.2 &amp; 13.5 [gas]</t>
  </si>
  <si>
    <t xml:space="preserve">A Licensee must offer to supply electricity to any domestic or small business customer at tariffs published by the Licensee and on terms and conditions approved by the Commission and published by the Licensee in the Government Gazette. </t>
  </si>
  <si>
    <t>Obligation to offer to sell
Clause 8.1 [electricity]
Clause 7.1 [gas]</t>
  </si>
  <si>
    <t>Clause 5.1 &amp; 5.3 - Reliability of supply 
[Gas only]</t>
  </si>
  <si>
    <t xml:space="preserve">A Licensee must have a written Use of System Agreements with each distributor in whose distribution area customers are located.
The Licensee must not unreasonably refuse a new form of DUoS from a distributor under clause 4.8 of its distribution licence. </t>
  </si>
  <si>
    <t>Licensees must be registered with AEMO as a customer under the National Electricity Code.
Licensees must have arrangements in place for the purchase of electricity. And any other necessary related authorisations, as are required if the Licensee is to be able to perform its obligations under contracts for the sale of electricity.</t>
  </si>
  <si>
    <t>Publication of tariffs
Deemed condition – s.35 EIA</t>
  </si>
  <si>
    <t>Information to deemed customer
Clause 9.6</t>
  </si>
  <si>
    <t>Payment methods [electricity]
Clause 11.2 [gas]</t>
  </si>
  <si>
    <t>Community service obligation agreements
Clause 11; [electricity]
Clause 12;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</si>
  <si>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</si>
  <si>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Retailer of last resort (ROLR) 
Clause 12.1 &amp; 12.6 [electricity] 
Clause 13.1 &amp; 13.6 [gas]</t>
  </si>
  <si>
    <t>Separate accounts 
Clause 17 [electricity]
Clause 18 [gas]</t>
  </si>
  <si>
    <t>Reliability of supply 
Clause 5.2 [gas only]</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</si>
  <si>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</si>
  <si>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</si>
  <si>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directs or another apportionment arrangement is agreed to by the customer. </t>
  </si>
  <si>
    <t>Outlines when a retailer may impose additional charges permissible for reading of previously inaccessible meter. 
Outlines the rules when a retailer wishes to proportionally bill for a period other than the usual billing cycle.</t>
  </si>
  <si>
    <t xml:space="preserve">A retailer must accept payments in advance. 
Merchant fees are only recoverable under a market retail contract. </t>
  </si>
  <si>
    <t xml:space="preserve">Retailer's obligation to: 
- publish on its website a summary of the rights, entitlements and obligations of small customers; 
- provide the information relating to the rights, entitlements and obligations as requested. </t>
  </si>
  <si>
    <t xml:space="preserve">Where the retailer cannot determine which price and product information statement applies to a customer, the retailer must either present a price and product information for one of the potentially applicable tariffs or present a price and product information statement for each of the potentially applicable tariffs. 
The retailer must electronically communicate to the customer that it is not clear which of more than one price and product information statement applies. </t>
  </si>
  <si>
    <t xml:space="preserve">Detailed requirements for the content and format of a retailer's price and product information statement. 
An alternative format may be used with the Commission's prior approval. </t>
  </si>
  <si>
    <t>Marketing representatives must receive adequate training and testing on specified matters.
Copies of training records and manuals to be retained for at least 1 year following training and made available for independent audit as required.</t>
  </si>
  <si>
    <t>Date for Completion of action
dd/mm/yy</t>
  </si>
  <si>
    <t>Being Investigated</t>
  </si>
  <si>
    <t>Being Corrected</t>
  </si>
  <si>
    <t>Complete</t>
  </si>
  <si>
    <t>Enter your details, the period you are reporting on and the name of your business in rows 2 to 8</t>
  </si>
  <si>
    <r>
      <t xml:space="preserve">Email the submission to </t>
    </r>
    <r>
      <rPr>
        <b/>
        <sz val="11"/>
        <color theme="1"/>
        <rFont val="Calibri"/>
        <family val="2"/>
        <scheme val="minor"/>
      </rPr>
      <t>compliancereporting@esc.vic.gov.au</t>
    </r>
  </si>
  <si>
    <t>Enter the date of the breach and actions taken in columns B to J</t>
  </si>
  <si>
    <t>Incomplete reports will be returned to businesses for resubmission.</t>
  </si>
  <si>
    <t>Select the reference code for the breach from the drop down list in column A. 
(A list of the breaches and codes is in the Retail Obligations tab)</t>
  </si>
  <si>
    <t>V1.0</t>
  </si>
  <si>
    <t>C/16/19412</t>
  </si>
  <si>
    <t>This template can be used for the purposes of reporting, as referred to in the interim Compliance and Performance Reporting Guideline - Version 3 as:</t>
  </si>
  <si>
    <t>● Appendix A - Template for energy retailer immediate reporting
● Appendix C - Template for energy retailer summary reporting</t>
  </si>
  <si>
    <t>Please send submissions to: compliance.reporting@esc.vic.gov.au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</si>
</sst>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sz val="10"/>
      <name val="Arial"/>
      <family val="2"/>
    </font>
    <font>
      <sz val="11"/>
      <name val="Arial"/>
      <family val="2"/>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name val="Arial"/>
      <family val="2"/>
    </font>
    <font>
      <b/>
      <sz val="11"/>
      <color theme="1"/>
      <name val="Calibri"/>
      <family val="2"/>
      <scheme val="minor"/>
    </font>
    <font>
      <sz val="10"/>
      <color theme="1"/>
      <name val="Calibri"/>
      <family val="2"/>
      <scheme val="minor"/>
    </font>
    <font>
      <b/>
      <sz val="10"/>
      <color theme="0"/>
      <name val="Arial"/>
      <family val="2"/>
    </font>
    <font>
      <b/>
      <sz val="12"/>
      <color rgb="FF4986A0"/>
      <name val="Arial"/>
      <family val="2"/>
    </font>
  </fonts>
  <fills count="7">
    <fill>
      <patternFill patternType="none"/>
    </fill>
    <fill>
      <patternFill patternType="gray125"/>
    </fill>
    <fill>
      <patternFill patternType="solid">
        <fgColor rgb="FFC0C0C0"/>
        <bgColor rgb="FF000000"/>
      </patternFill>
    </fill>
    <fill>
      <patternFill patternType="solid">
        <fgColor indexed="22"/>
        <bgColor indexed="64"/>
      </patternFill>
    </fill>
    <fill>
      <patternFill patternType="solid">
        <fgColor rgb="FF236192"/>
        <bgColor rgb="FF000000"/>
      </patternFill>
    </fill>
    <fill>
      <patternFill patternType="solid">
        <fgColor rgb="FF4986A0"/>
        <bgColor rgb="FF000000"/>
      </patternFill>
    </fill>
    <fill>
      <patternFill patternType="solid">
        <fgColor rgb="FF23619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rgb="FF4986A0"/>
      </right>
      <top/>
      <bottom/>
      <diagonal/>
    </border>
    <border>
      <left style="medium">
        <color rgb="FF236192"/>
      </left>
      <right/>
      <top style="medium">
        <color rgb="FF236192"/>
      </top>
      <bottom/>
      <diagonal/>
    </border>
    <border>
      <left/>
      <right/>
      <top style="medium">
        <color rgb="FF236192"/>
      </top>
      <bottom/>
      <diagonal/>
    </border>
    <border>
      <left/>
      <right style="medium">
        <color rgb="FF236192"/>
      </right>
      <top style="medium">
        <color rgb="FF236192"/>
      </top>
      <bottom style="thin">
        <color indexed="64"/>
      </bottom>
      <diagonal/>
    </border>
    <border>
      <left style="medium">
        <color rgb="FF236192"/>
      </left>
      <right/>
      <top/>
      <bottom/>
      <diagonal/>
    </border>
    <border>
      <left/>
      <right style="medium">
        <color rgb="FF236192"/>
      </right>
      <top style="thin">
        <color indexed="64"/>
      </top>
      <bottom style="thin">
        <color indexed="64"/>
      </bottom>
      <diagonal/>
    </border>
    <border>
      <left style="medium">
        <color rgb="FF236192"/>
      </left>
      <right/>
      <top/>
      <bottom style="medium">
        <color rgb="FF236192"/>
      </bottom>
      <diagonal/>
    </border>
    <border>
      <left/>
      <right/>
      <top/>
      <bottom style="medium">
        <color rgb="FF236192"/>
      </bottom>
      <diagonal/>
    </border>
    <border>
      <left/>
      <right style="medium">
        <color rgb="FF236192"/>
      </right>
      <top style="thin">
        <color indexed="64"/>
      </top>
      <bottom style="medium">
        <color rgb="FF236192"/>
      </bottom>
      <diagonal/>
    </border>
    <border>
      <left/>
      <right style="medium">
        <color rgb="FF4986A0"/>
      </right>
      <top style="medium">
        <color rgb="FF236192"/>
      </top>
      <bottom/>
      <diagonal/>
    </border>
    <border>
      <left/>
      <right style="medium">
        <color rgb="FF4986A0"/>
      </right>
      <top/>
      <bottom style="medium">
        <color rgb="FF236192"/>
      </bottom>
      <diagonal/>
    </border>
  </borders>
  <cellStyleXfs count="1">
    <xf numFmtId="0" fontId="0" fillId="0" borderId="0"/>
  </cellStyleXfs>
  <cellXfs count="58">
    <xf numFmtId="0" fontId="0" fillId="0" borderId="0" xfId="0"/>
    <xf numFmtId="0" fontId="1"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0" fontId="3" fillId="0" borderId="1" xfId="0" applyFont="1" applyFill="1" applyBorder="1" applyProtection="1">
      <protection locked="0"/>
    </xf>
    <xf numFmtId="0" fontId="8"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3" fillId="0" borderId="1"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NumberFormat="1" applyFont="1" applyFill="1" applyBorder="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Protection="1">
      <protection locked="0" hidden="1"/>
    </xf>
    <xf numFmtId="0" fontId="4" fillId="0" borderId="0" xfId="0" applyFont="1" applyFill="1" applyBorder="1" applyAlignment="1" applyProtection="1">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6"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0" borderId="0" xfId="0" applyFont="1" applyFill="1" applyBorder="1" applyProtection="1">
      <protection locked="0" hidden="1"/>
    </xf>
    <xf numFmtId="0" fontId="6" fillId="0" borderId="0" xfId="0" applyFont="1" applyFill="1" applyBorder="1" applyProtection="1">
      <protection locked="0"/>
    </xf>
    <xf numFmtId="0" fontId="7" fillId="0" borderId="0" xfId="0" applyFont="1" applyFill="1" applyBorder="1" applyAlignment="1" applyProtection="1">
      <alignment vertical="justify" wrapText="1"/>
      <protection locked="0" hidden="1"/>
    </xf>
    <xf numFmtId="0" fontId="7" fillId="0" borderId="0" xfId="0" applyFont="1" applyFill="1" applyBorder="1" applyAlignment="1" applyProtection="1">
      <alignment vertical="justify" wrapText="1"/>
      <protection locked="0"/>
    </xf>
    <xf numFmtId="0" fontId="6" fillId="0" borderId="0" xfId="0" applyFont="1" applyFill="1" applyBorder="1" applyAlignment="1" applyProtection="1">
      <alignment horizontal="right"/>
      <protection locked="0"/>
    </xf>
    <xf numFmtId="0" fontId="0" fillId="0" borderId="0" xfId="0" applyAlignment="1">
      <alignment wrapText="1"/>
    </xf>
    <xf numFmtId="0" fontId="0" fillId="0" borderId="0" xfId="0" applyAlignment="1">
      <alignment horizontal="right" vertical="top"/>
    </xf>
    <xf numFmtId="0" fontId="10" fillId="0" borderId="0" xfId="0" applyFont="1"/>
    <xf numFmtId="14" fontId="10" fillId="0" borderId="0" xfId="0" applyNumberFormat="1" applyFont="1"/>
    <xf numFmtId="0" fontId="11" fillId="4" borderId="0" xfId="0" applyFont="1" applyFill="1" applyBorder="1" applyAlignment="1" applyProtection="1">
      <alignment horizontal="right"/>
      <protection locked="0"/>
    </xf>
    <xf numFmtId="0" fontId="12" fillId="0" borderId="0" xfId="0" applyFont="1" applyFill="1" applyBorder="1" applyProtection="1">
      <protection locked="0"/>
    </xf>
    <xf numFmtId="0" fontId="11" fillId="5" borderId="1" xfId="0" applyFont="1" applyFill="1" applyBorder="1" applyAlignment="1" applyProtection="1">
      <alignment horizontal="center" wrapText="1"/>
      <protection locked="0"/>
    </xf>
    <xf numFmtId="0" fontId="3" fillId="0" borderId="2" xfId="0" applyFont="1" applyFill="1" applyBorder="1" applyAlignment="1" applyProtection="1">
      <alignment horizontal="right"/>
      <protection locked="0"/>
    </xf>
    <xf numFmtId="0" fontId="11" fillId="6" borderId="0" xfId="0" applyFont="1" applyFill="1" applyBorder="1" applyAlignment="1" applyProtection="1">
      <alignment horizontal="right"/>
      <protection locked="0"/>
    </xf>
    <xf numFmtId="0" fontId="11" fillId="6" borderId="3" xfId="0" applyFont="1" applyFill="1" applyBorder="1" applyAlignment="1" applyProtection="1">
      <alignment horizontal="right"/>
      <protection locked="0"/>
    </xf>
    <xf numFmtId="0" fontId="11" fillId="4" borderId="4" xfId="0" applyFont="1" applyFill="1" applyBorder="1" applyAlignment="1" applyProtection="1">
      <alignment horizontal="right"/>
      <protection locked="0"/>
    </xf>
    <xf numFmtId="0" fontId="11" fillId="4" borderId="5" xfId="0" applyFont="1" applyFill="1" applyBorder="1" applyAlignment="1" applyProtection="1">
      <alignment horizontal="right"/>
      <protection locked="0"/>
    </xf>
    <xf numFmtId="0" fontId="6" fillId="0" borderId="6" xfId="0" applyFont="1" applyFill="1" applyBorder="1" applyAlignment="1" applyProtection="1">
      <alignment horizontal="left" wrapText="1"/>
      <protection locked="0"/>
    </xf>
    <xf numFmtId="0" fontId="11" fillId="4" borderId="7" xfId="0" applyFont="1" applyFill="1" applyBorder="1" applyAlignment="1" applyProtection="1">
      <alignment horizontal="right"/>
      <protection locked="0"/>
    </xf>
    <xf numFmtId="0" fontId="6" fillId="0" borderId="8" xfId="0" applyFont="1" applyFill="1" applyBorder="1" applyAlignment="1" applyProtection="1">
      <alignment horizontal="left" wrapText="1"/>
      <protection locked="0"/>
    </xf>
    <xf numFmtId="0" fontId="11" fillId="4" borderId="9" xfId="0" applyFont="1" applyFill="1" applyBorder="1" applyAlignment="1" applyProtection="1">
      <alignment horizontal="right"/>
      <protection locked="0"/>
    </xf>
    <xf numFmtId="0" fontId="11" fillId="4" borderId="10" xfId="0" applyFont="1" applyFill="1" applyBorder="1" applyAlignment="1" applyProtection="1">
      <alignment horizontal="right"/>
      <protection locked="0"/>
    </xf>
    <xf numFmtId="0" fontId="6" fillId="0" borderId="11" xfId="0" applyFont="1" applyFill="1" applyBorder="1" applyAlignment="1" applyProtection="1">
      <alignment horizontal="left" wrapText="1"/>
      <protection locked="0"/>
    </xf>
    <xf numFmtId="0" fontId="11" fillId="6" borderId="4" xfId="0" applyFont="1" applyFill="1" applyBorder="1" applyAlignment="1" applyProtection="1">
      <alignment horizontal="right"/>
      <protection locked="0"/>
    </xf>
    <xf numFmtId="0" fontId="11" fillId="6" borderId="12" xfId="0" applyFont="1" applyFill="1" applyBorder="1" applyAlignment="1" applyProtection="1">
      <alignment horizontal="right"/>
      <protection locked="0"/>
    </xf>
    <xf numFmtId="0" fontId="6" fillId="0" borderId="6" xfId="0" applyFont="1" applyFill="1" applyBorder="1" applyAlignment="1" applyProtection="1">
      <alignment horizontal="center" wrapText="1"/>
      <protection locked="0"/>
    </xf>
    <xf numFmtId="0" fontId="11" fillId="6" borderId="7" xfId="0" applyFont="1" applyFill="1" applyBorder="1" applyAlignment="1" applyProtection="1">
      <alignment horizontal="right"/>
      <protection locked="0"/>
    </xf>
    <xf numFmtId="0" fontId="6" fillId="0" borderId="8" xfId="0" applyFont="1" applyFill="1" applyBorder="1" applyAlignment="1" applyProtection="1">
      <alignment horizontal="center" wrapText="1"/>
      <protection locked="0"/>
    </xf>
    <xf numFmtId="0" fontId="11" fillId="6" borderId="9" xfId="0" applyFont="1" applyFill="1" applyBorder="1" applyAlignment="1" applyProtection="1">
      <alignment horizontal="right"/>
      <protection locked="0"/>
    </xf>
    <xf numFmtId="0" fontId="11" fillId="6" borderId="13" xfId="0" applyFont="1" applyFill="1" applyBorder="1" applyAlignment="1" applyProtection="1">
      <alignment horizontal="right"/>
      <protection locked="0"/>
    </xf>
    <xf numFmtId="0" fontId="6" fillId="0" borderId="11" xfId="0" applyFont="1" applyFill="1" applyBorder="1" applyAlignment="1" applyProtection="1">
      <alignment horizontal="center" wrapText="1"/>
      <protection locked="0"/>
    </xf>
    <xf numFmtId="0" fontId="6" fillId="0" borderId="2" xfId="0" applyFont="1" applyFill="1" applyBorder="1" applyAlignment="1" applyProtection="1">
      <alignment horizontal="left" wrapText="1"/>
      <protection locked="0"/>
    </xf>
    <xf numFmtId="0" fontId="11" fillId="6" borderId="5" xfId="0" applyFont="1" applyFill="1" applyBorder="1" applyAlignment="1" applyProtection="1">
      <alignment horizontal="right"/>
      <protection locked="0"/>
    </xf>
    <xf numFmtId="0" fontId="11" fillId="6" borderId="10" xfId="0" applyFont="1" applyFill="1" applyBorder="1" applyAlignment="1" applyProtection="1">
      <alignment horizontal="right"/>
      <protection locked="0"/>
    </xf>
  </cellXfs>
  <cellStyles count="1">
    <cellStyle name="Normal" xfId="0" builtinId="0"/>
  </cellStyles>
  <dxfs count="4">
    <dxf>
      <fill>
        <patternFill>
          <bgColor rgb="FFFFFFCC"/>
        </patternFill>
      </fill>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4986A0"/>
      <color rgb="FF236192"/>
      <color rgb="FF215968"/>
      <color rgb="FFC6D9F1"/>
      <color rgb="FF31859C"/>
      <color rgb="FFDAF6F3"/>
      <color rgb="FFFFFFCC"/>
      <color rgb="FFCCFFCC"/>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0</xdr:row>
      <xdr:rowOff>123824</xdr:rowOff>
    </xdr:from>
    <xdr:to>
      <xdr:col>2</xdr:col>
      <xdr:colOff>5734050</xdr:colOff>
      <xdr:row>9</xdr:row>
      <xdr:rowOff>184149</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123824"/>
          <a:ext cx="5648325" cy="1774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148166</xdr:colOff>
      <xdr:row>1</xdr:row>
      <xdr:rowOff>10583</xdr:rowOff>
    </xdr:from>
    <xdr:to>
      <xdr:col>7</xdr:col>
      <xdr:colOff>5926</xdr:colOff>
      <xdr:row>9</xdr:row>
      <xdr:rowOff>206374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9249" y="179916"/>
          <a:ext cx="5731510" cy="1889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137582</xdr:colOff>
      <xdr:row>1</xdr:row>
      <xdr:rowOff>10583</xdr:rowOff>
    </xdr:from>
    <xdr:to>
      <xdr:col>6</xdr:col>
      <xdr:colOff>1244175</xdr:colOff>
      <xdr:row>9</xdr:row>
      <xdr:rowOff>206374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8665" y="179916"/>
          <a:ext cx="5731510" cy="188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158750</xdr:colOff>
      <xdr:row>1</xdr:row>
      <xdr:rowOff>0</xdr:rowOff>
    </xdr:from>
    <xdr:to>
      <xdr:col>7</xdr:col>
      <xdr:colOff>5927</xdr:colOff>
      <xdr:row>9</xdr:row>
      <xdr:rowOff>195791</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0" y="158750"/>
          <a:ext cx="5731510" cy="1889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election activeCell="C18" sqref="C18"/>
    </sheetView>
  </sheetViews>
  <sheetFormatPr defaultRowHeight="15" x14ac:dyDescent="0.25"/>
  <cols>
    <col min="2" max="2" width="10.7109375" bestFit="1" customWidth="1"/>
    <col min="3" max="3" width="87.28515625" bestFit="1" customWidth="1"/>
  </cols>
  <sheetData>
    <row r="1" spans="1:3" x14ac:dyDescent="0.25">
      <c r="A1" s="31" t="s">
        <v>307</v>
      </c>
      <c r="B1" s="32">
        <v>42635</v>
      </c>
    </row>
    <row r="2" spans="1:3" x14ac:dyDescent="0.25">
      <c r="A2" s="31" t="s">
        <v>308</v>
      </c>
      <c r="B2" s="31"/>
    </row>
    <row r="11" spans="1:3" x14ac:dyDescent="0.25">
      <c r="B11" s="30">
        <v>1</v>
      </c>
      <c r="C11" s="29" t="s">
        <v>302</v>
      </c>
    </row>
    <row r="12" spans="1:3" ht="30" x14ac:dyDescent="0.25">
      <c r="B12" s="30">
        <v>2</v>
      </c>
      <c r="C12" s="29" t="s">
        <v>306</v>
      </c>
    </row>
    <row r="13" spans="1:3" x14ac:dyDescent="0.25">
      <c r="B13" s="30">
        <v>3</v>
      </c>
      <c r="C13" s="29" t="s">
        <v>304</v>
      </c>
    </row>
    <row r="14" spans="1:3" x14ac:dyDescent="0.25">
      <c r="B14" s="30">
        <v>4</v>
      </c>
      <c r="C14" s="29" t="s">
        <v>303</v>
      </c>
    </row>
    <row r="15" spans="1:3" x14ac:dyDescent="0.25">
      <c r="B15" s="30">
        <v>5</v>
      </c>
      <c r="C15" s="29" t="s">
        <v>305</v>
      </c>
    </row>
    <row r="17" spans="3:3" ht="30" x14ac:dyDescent="0.25">
      <c r="C17" s="29" t="s">
        <v>309</v>
      </c>
    </row>
    <row r="18" spans="3:3" ht="30" x14ac:dyDescent="0.25">
      <c r="C18" s="29" t="s">
        <v>310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0"/>
  <sheetViews>
    <sheetView showGridLines="0" tabSelected="1" zoomScale="90" zoomScaleNormal="90" workbookViewId="0">
      <pane xSplit="1" ySplit="11" topLeftCell="B12" activePane="bottomRight" state="frozen"/>
      <selection pane="topRight" activeCell="B1" sqref="B1"/>
      <selection pane="bottomLeft" activeCell="A12" sqref="A12"/>
      <selection pane="bottomRight" activeCell="B13" sqref="B13"/>
    </sheetView>
  </sheetViews>
  <sheetFormatPr defaultColWidth="9.140625" defaultRowHeight="12.75" x14ac:dyDescent="0.2"/>
  <cols>
    <col min="1" max="1" width="11.7109375" style="14" customWidth="1"/>
    <col min="2" max="3" width="15.28515625" style="14" customWidth="1"/>
    <col min="4" max="4" width="56" style="14" customWidth="1"/>
    <col min="5" max="5" width="50.5703125" style="14" customWidth="1"/>
    <col min="6" max="7" width="18.7109375" style="15" customWidth="1"/>
    <col min="8" max="8" width="50.85546875" style="14" customWidth="1"/>
    <col min="9" max="9" width="13.140625" style="14" customWidth="1"/>
    <col min="10" max="10" width="12.28515625" style="14" customWidth="1"/>
    <col min="11" max="11" width="22.42578125" style="16" bestFit="1" customWidth="1"/>
    <col min="12" max="12" width="19.28515625" style="14" bestFit="1" customWidth="1"/>
    <col min="13" max="13" width="53.140625" style="14" customWidth="1"/>
    <col min="14" max="14" width="5.7109375" style="14" bestFit="1" customWidth="1"/>
    <col min="15" max="18" width="9.140625" style="17"/>
    <col min="19" max="19" width="30.5703125" style="17" customWidth="1"/>
    <col min="20" max="20" width="31.7109375" style="17" hidden="1" customWidth="1"/>
    <col min="21" max="21" width="30.5703125" style="17" customWidth="1"/>
    <col min="22" max="61" width="9.140625" style="17"/>
    <col min="62" max="16384" width="9.140625" style="14"/>
  </cols>
  <sheetData>
    <row r="1" spans="1:61" ht="13.5" thickBot="1" x14ac:dyDescent="0.25"/>
    <row r="2" spans="1:61" ht="16.5" customHeight="1" x14ac:dyDescent="0.2">
      <c r="B2" s="39"/>
      <c r="C2" s="40" t="s">
        <v>0</v>
      </c>
      <c r="D2" s="41"/>
      <c r="G2" s="18"/>
    </row>
    <row r="3" spans="1:61" ht="16.5" customHeight="1" x14ac:dyDescent="0.25">
      <c r="B3" s="42"/>
      <c r="C3" s="33" t="s">
        <v>1</v>
      </c>
      <c r="D3" s="43"/>
      <c r="E3" s="28"/>
      <c r="F3" s="25"/>
      <c r="G3" s="14"/>
      <c r="H3"/>
    </row>
    <row r="4" spans="1:61" ht="16.5" customHeight="1" thickBot="1" x14ac:dyDescent="0.25">
      <c r="B4" s="44"/>
      <c r="C4" s="45" t="s">
        <v>2</v>
      </c>
      <c r="D4" s="46"/>
      <c r="G4" s="18"/>
    </row>
    <row r="5" spans="1:61" ht="16.5" customHeight="1" thickBot="1" x14ac:dyDescent="0.25">
      <c r="C5" s="19"/>
      <c r="D5" s="20"/>
      <c r="G5" s="18"/>
    </row>
    <row r="6" spans="1:61" ht="16.5" customHeight="1" x14ac:dyDescent="0.2">
      <c r="B6" s="39"/>
      <c r="C6" s="40" t="s">
        <v>4</v>
      </c>
      <c r="D6" s="41"/>
      <c r="G6" s="21"/>
    </row>
    <row r="7" spans="1:61" ht="16.5" customHeight="1" x14ac:dyDescent="0.2">
      <c r="B7" s="42"/>
      <c r="C7" s="33" t="s">
        <v>5</v>
      </c>
      <c r="D7" s="43"/>
      <c r="G7" s="18"/>
    </row>
    <row r="8" spans="1:61" ht="16.5" customHeight="1" x14ac:dyDescent="0.2">
      <c r="B8" s="42"/>
      <c r="C8" s="33" t="s">
        <v>6</v>
      </c>
      <c r="D8" s="43"/>
      <c r="G8" s="18"/>
    </row>
    <row r="9" spans="1:61" ht="16.5" customHeight="1" thickBot="1" x14ac:dyDescent="0.25">
      <c r="B9" s="44"/>
      <c r="C9" s="45" t="s">
        <v>7</v>
      </c>
      <c r="D9" s="46">
        <v>1</v>
      </c>
    </row>
    <row r="10" spans="1:61" ht="16.5" customHeight="1" x14ac:dyDescent="0.25">
      <c r="B10" s="34" t="s">
        <v>311</v>
      </c>
    </row>
    <row r="11" spans="1:61" s="25" customFormat="1" ht="69.75" customHeight="1" x14ac:dyDescent="0.2">
      <c r="A11" s="35" t="s">
        <v>8</v>
      </c>
      <c r="B11" s="35" t="s">
        <v>13</v>
      </c>
      <c r="C11" s="35" t="s">
        <v>14</v>
      </c>
      <c r="D11" s="35" t="s">
        <v>15</v>
      </c>
      <c r="E11" s="35" t="s">
        <v>16</v>
      </c>
      <c r="F11" s="35" t="s">
        <v>17</v>
      </c>
      <c r="G11" s="35" t="s">
        <v>18</v>
      </c>
      <c r="H11" s="35" t="s">
        <v>19</v>
      </c>
      <c r="I11" s="35" t="s">
        <v>298</v>
      </c>
      <c r="J11" s="35" t="s">
        <v>20</v>
      </c>
      <c r="K11" s="22" t="s">
        <v>9</v>
      </c>
      <c r="L11" s="22" t="s">
        <v>10</v>
      </c>
      <c r="M11" s="22" t="s">
        <v>11</v>
      </c>
      <c r="N11" s="23" t="s">
        <v>12</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row>
    <row r="12" spans="1:61" s="27" customFormat="1" ht="15" customHeight="1" x14ac:dyDescent="0.2">
      <c r="A12" s="1"/>
      <c r="B12" s="2"/>
      <c r="C12" s="2"/>
      <c r="D12" s="6"/>
      <c r="E12" s="4"/>
      <c r="F12" s="3"/>
      <c r="G12" s="5"/>
      <c r="H12" s="3"/>
      <c r="I12" s="2"/>
      <c r="J12" s="3"/>
      <c r="K12" s="9" t="str">
        <f>IF(ISBLANK($A12),"",VLOOKUP($A12,'Retail Obligations'!$A$1:$G$89,4,FALSE))</f>
        <v/>
      </c>
      <c r="L12" s="9" t="str">
        <f>IF(ISBLANK($A12),"",VLOOKUP($A12,'Retail Obligations'!$A$1:$G$89,5,FALSE))</f>
        <v/>
      </c>
      <c r="M12" s="9" t="str">
        <f>IF(ISBLANK($A12),"",VLOOKUP($A12,'Retail Obligations'!$A$1:$G$89,6,FALSE))</f>
        <v/>
      </c>
      <c r="N12" s="9" t="str">
        <f>IF(ISBLANK($A12),"",VLOOKUP($A12,'Retail Obligations'!$A$1:$G$89,7,FALSE))</f>
        <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61" s="27" customFormat="1" ht="15" customHeight="1" x14ac:dyDescent="0.2">
      <c r="A13" s="1"/>
      <c r="B13" s="2"/>
      <c r="C13" s="2"/>
      <c r="D13" s="6"/>
      <c r="E13" s="3"/>
      <c r="F13" s="3"/>
      <c r="G13" s="5"/>
      <c r="H13" s="3"/>
      <c r="I13" s="2"/>
      <c r="J13" s="3"/>
      <c r="K13" s="9" t="str">
        <f>IF(ISBLANK($A13),"",VLOOKUP($A13,'Retail Obligations'!$A$1:$G$89,4,FALSE))</f>
        <v/>
      </c>
      <c r="L13" s="9" t="str">
        <f>IF(ISBLANK($A13),"",VLOOKUP($A13,'Retail Obligations'!$A$1:$G$89,5,FALSE))</f>
        <v/>
      </c>
      <c r="M13" s="9" t="str">
        <f>IF(ISBLANK($A13),"",VLOOKUP($A13,'Retail Obligations'!$A$1:$G$89,6,FALSE))</f>
        <v/>
      </c>
      <c r="N13" s="9" t="str">
        <f>IF(ISBLANK($A13),"",VLOOKUP($A13,'Retail Obligations'!$A$1:$G$89,7,FALSE))</f>
        <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61" s="27" customFormat="1" ht="15" customHeight="1" x14ac:dyDescent="0.2">
      <c r="A14" s="1"/>
      <c r="B14" s="2"/>
      <c r="C14" s="2"/>
      <c r="D14" s="3"/>
      <c r="E14" s="14"/>
      <c r="F14" s="3"/>
      <c r="G14" s="5"/>
      <c r="H14" s="3"/>
      <c r="I14" s="2"/>
      <c r="J14" s="3"/>
      <c r="K14" s="9" t="str">
        <f>IF(ISBLANK($A14),"",VLOOKUP($A14,'Retail Obligations'!$A$1:$G$89,4,FALSE))</f>
        <v/>
      </c>
      <c r="L14" s="9" t="str">
        <f>IF(ISBLANK($A14),"",VLOOKUP($A14,'Retail Obligations'!$A$1:$G$89,5,FALSE))</f>
        <v/>
      </c>
      <c r="M14" s="9" t="str">
        <f>IF(ISBLANK($A14),"",VLOOKUP($A14,'Retail Obligations'!$A$1:$G$89,6,FALSE))</f>
        <v/>
      </c>
      <c r="N14" s="9" t="str">
        <f>IF(ISBLANK($A14),"",VLOOKUP($A14,'Retail Obligations'!$A$1:$G$89,7,FALSE))</f>
        <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61" s="27" customFormat="1" ht="15" customHeight="1" x14ac:dyDescent="0.25">
      <c r="A15" s="1"/>
      <c r="B15" s="2"/>
      <c r="C15" s="2"/>
      <c r="D15" s="3"/>
      <c r="E15" s="4"/>
      <c r="F15" s="3"/>
      <c r="G15" s="5"/>
      <c r="H15" s="3"/>
      <c r="I15" s="2"/>
      <c r="J15" s="3"/>
      <c r="K15" s="9" t="str">
        <f>IF(ISBLANK($A15),"",VLOOKUP($A15,'Retail Obligations'!$A$1:$G$89,4,FALSE))</f>
        <v/>
      </c>
      <c r="L15" s="9" t="str">
        <f>IF(ISBLANK($A15),"",VLOOKUP($A15,'Retail Obligations'!$A$1:$G$89,5,FALSE))</f>
        <v/>
      </c>
      <c r="M15" s="9" t="str">
        <f>IF(ISBLANK($A15),"",VLOOKUP($A15,'Retail Obligations'!$A$1:$G$89,6,FALSE))</f>
        <v/>
      </c>
      <c r="N15" s="9" t="str">
        <f>IF(ISBLANK($A15),"",VLOOKUP($A15,'Retail Obligations'!$A$1:$G$89,7,FALSE))</f>
        <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61" ht="15" customHeight="1" x14ac:dyDescent="0.2">
      <c r="A16" s="1"/>
      <c r="B16" s="13"/>
      <c r="C16" s="13"/>
      <c r="D16" s="13"/>
      <c r="E16" s="13"/>
      <c r="F16" s="13"/>
      <c r="G16" s="13"/>
      <c r="H16" s="13"/>
      <c r="I16" s="13"/>
      <c r="J16" s="13"/>
      <c r="K16" s="9" t="str">
        <f>IF(ISBLANK($A16),"",VLOOKUP($A16,'Retail Obligations'!$A$1:$G$89,4,FALSE))</f>
        <v/>
      </c>
      <c r="L16" s="9" t="str">
        <f>IF(ISBLANK($A16),"",VLOOKUP($A16,'Retail Obligations'!$A$1:$G$89,5,FALSE))</f>
        <v/>
      </c>
      <c r="M16" s="9" t="str">
        <f>IF(ISBLANK($A16),"",VLOOKUP($A16,'Retail Obligations'!$A$1:$G$89,6,FALSE))</f>
        <v/>
      </c>
      <c r="N16" s="9" t="str">
        <f>IF(ISBLANK($A16),"",VLOOKUP($A16,'Retail Obligations'!$A$1:$G$89,7,FALSE))</f>
        <v/>
      </c>
      <c r="BC16" s="14"/>
      <c r="BD16" s="14"/>
      <c r="BE16" s="14"/>
      <c r="BF16" s="14"/>
      <c r="BG16" s="14"/>
      <c r="BH16" s="14"/>
      <c r="BI16" s="14"/>
    </row>
    <row r="17" spans="1:61" ht="15" customHeight="1" x14ac:dyDescent="0.2">
      <c r="A17" s="1"/>
      <c r="B17" s="13"/>
      <c r="C17" s="13"/>
      <c r="D17" s="13"/>
      <c r="E17" s="13"/>
      <c r="F17" s="13"/>
      <c r="G17" s="13"/>
      <c r="H17" s="13"/>
      <c r="I17" s="13"/>
      <c r="J17" s="13"/>
      <c r="K17" s="9" t="str">
        <f>IF(ISBLANK($A17),"",VLOOKUP($A17,'Retail Obligations'!$A$1:$G$89,4,FALSE))</f>
        <v/>
      </c>
      <c r="L17" s="9" t="str">
        <f>IF(ISBLANK($A17),"",VLOOKUP($A17,'Retail Obligations'!$A$1:$G$89,5,FALSE))</f>
        <v/>
      </c>
      <c r="M17" s="9" t="str">
        <f>IF(ISBLANK($A17),"",VLOOKUP($A17,'Retail Obligations'!$A$1:$G$89,6,FALSE))</f>
        <v/>
      </c>
      <c r="N17" s="9" t="str">
        <f>IF(ISBLANK($A17),"",VLOOKUP($A17,'Retail Obligations'!$A$1:$G$89,7,FALSE))</f>
        <v/>
      </c>
      <c r="BC17" s="14"/>
      <c r="BD17" s="14"/>
      <c r="BE17" s="14"/>
      <c r="BF17" s="14"/>
      <c r="BG17" s="14"/>
      <c r="BH17" s="14"/>
      <c r="BI17" s="14"/>
    </row>
    <row r="18" spans="1:61" ht="15" customHeight="1" x14ac:dyDescent="0.2">
      <c r="A18" s="1"/>
      <c r="B18" s="13"/>
      <c r="C18" s="13"/>
      <c r="D18" s="13"/>
      <c r="E18" s="13"/>
      <c r="F18" s="13"/>
      <c r="G18" s="13"/>
      <c r="H18" s="13"/>
      <c r="I18" s="13"/>
      <c r="J18" s="13"/>
      <c r="K18" s="9" t="str">
        <f>IF(ISBLANK($A18),"",VLOOKUP($A18,'Retail Obligations'!$A$1:$G$89,4,FALSE))</f>
        <v/>
      </c>
      <c r="L18" s="9" t="str">
        <f>IF(ISBLANK($A18),"",VLOOKUP($A18,'Retail Obligations'!$A$1:$G$89,5,FALSE))</f>
        <v/>
      </c>
      <c r="M18" s="9" t="str">
        <f>IF(ISBLANK($A18),"",VLOOKUP($A18,'Retail Obligations'!$A$1:$G$89,6,FALSE))</f>
        <v/>
      </c>
      <c r="N18" s="9" t="str">
        <f>IF(ISBLANK($A18),"",VLOOKUP($A18,'Retail Obligations'!$A$1:$G$89,7,FALSE))</f>
        <v/>
      </c>
      <c r="BC18" s="14"/>
      <c r="BD18" s="14"/>
      <c r="BE18" s="14"/>
      <c r="BF18" s="14"/>
      <c r="BG18" s="14"/>
      <c r="BH18" s="14"/>
      <c r="BI18" s="14"/>
    </row>
    <row r="19" spans="1:61" ht="15" customHeight="1" x14ac:dyDescent="0.2">
      <c r="A19" s="1"/>
      <c r="B19" s="13"/>
      <c r="C19" s="13"/>
      <c r="D19" s="13"/>
      <c r="E19" s="13"/>
      <c r="F19" s="13"/>
      <c r="G19" s="13"/>
      <c r="H19" s="13"/>
      <c r="I19" s="13"/>
      <c r="J19" s="13"/>
      <c r="K19" s="9" t="str">
        <f>IF(ISBLANK($A19),"",VLOOKUP($A19,'Retail Obligations'!$A$1:$G$89,4,FALSE))</f>
        <v/>
      </c>
      <c r="L19" s="9" t="str">
        <f>IF(ISBLANK($A19),"",VLOOKUP($A19,'Retail Obligations'!$A$1:$G$89,5,FALSE))</f>
        <v/>
      </c>
      <c r="M19" s="9" t="str">
        <f>IF(ISBLANK($A19),"",VLOOKUP($A19,'Retail Obligations'!$A$1:$G$89,6,FALSE))</f>
        <v/>
      </c>
      <c r="N19" s="9" t="str">
        <f>IF(ISBLANK($A19),"",VLOOKUP($A19,'Retail Obligations'!$A$1:$G$89,7,FALSE))</f>
        <v/>
      </c>
      <c r="BC19" s="14"/>
      <c r="BD19" s="14"/>
      <c r="BE19" s="14"/>
      <c r="BF19" s="14"/>
      <c r="BG19" s="14"/>
      <c r="BH19" s="14"/>
      <c r="BI19" s="14"/>
    </row>
    <row r="20" spans="1:61" ht="15" customHeight="1" x14ac:dyDescent="0.2">
      <c r="A20" s="1"/>
      <c r="B20" s="13"/>
      <c r="C20" s="13"/>
      <c r="D20" s="13"/>
      <c r="E20" s="13"/>
      <c r="F20" s="13"/>
      <c r="G20" s="13"/>
      <c r="H20" s="13"/>
      <c r="I20" s="13"/>
      <c r="J20" s="13"/>
      <c r="K20" s="9" t="str">
        <f>IF(ISBLANK($A20),"",VLOOKUP($A20,'Retail Obligations'!$A$1:$G$89,4,FALSE))</f>
        <v/>
      </c>
      <c r="L20" s="9" t="str">
        <f>IF(ISBLANK($A20),"",VLOOKUP($A20,'Retail Obligations'!$A$1:$G$89,5,FALSE))</f>
        <v/>
      </c>
      <c r="M20" s="9" t="str">
        <f>IF(ISBLANK($A20),"",VLOOKUP($A20,'Retail Obligations'!$A$1:$G$89,6,FALSE))</f>
        <v/>
      </c>
      <c r="N20" s="9" t="str">
        <f>IF(ISBLANK($A20),"",VLOOKUP($A20,'Retail Obligations'!$A$1:$G$89,7,FALSE))</f>
        <v/>
      </c>
      <c r="BC20" s="14"/>
      <c r="BD20" s="14"/>
      <c r="BE20" s="14"/>
      <c r="BF20" s="14"/>
      <c r="BG20" s="14"/>
      <c r="BH20" s="14"/>
      <c r="BI20" s="14"/>
    </row>
    <row r="21" spans="1:61" ht="15" customHeight="1" x14ac:dyDescent="0.2">
      <c r="A21" s="1"/>
      <c r="B21" s="13"/>
      <c r="C21" s="13"/>
      <c r="D21" s="13"/>
      <c r="E21" s="13"/>
      <c r="F21" s="13"/>
      <c r="G21" s="13"/>
      <c r="H21" s="13"/>
      <c r="I21" s="13"/>
      <c r="J21" s="13"/>
      <c r="K21" s="9" t="str">
        <f>IF(ISBLANK($A21),"",VLOOKUP($A21,'Retail Obligations'!$A$1:$G$89,4,FALSE))</f>
        <v/>
      </c>
      <c r="L21" s="9" t="str">
        <f>IF(ISBLANK($A21),"",VLOOKUP($A21,'Retail Obligations'!$A$1:$G$89,5,FALSE))</f>
        <v/>
      </c>
      <c r="M21" s="9" t="str">
        <f>IF(ISBLANK($A21),"",VLOOKUP($A21,'Retail Obligations'!$A$1:$G$89,6,FALSE))</f>
        <v/>
      </c>
      <c r="N21" s="9" t="str">
        <f>IF(ISBLANK($A21),"",VLOOKUP($A21,'Retail Obligations'!$A$1:$G$89,7,FALSE))</f>
        <v/>
      </c>
      <c r="BC21" s="14"/>
      <c r="BD21" s="14"/>
      <c r="BE21" s="14"/>
      <c r="BF21" s="14"/>
      <c r="BG21" s="14"/>
      <c r="BH21" s="14"/>
      <c r="BI21" s="14"/>
    </row>
    <row r="22" spans="1:61" ht="15" customHeight="1" x14ac:dyDescent="0.2">
      <c r="A22" s="1"/>
      <c r="B22" s="13"/>
      <c r="C22" s="13"/>
      <c r="D22" s="13"/>
      <c r="E22" s="13"/>
      <c r="F22" s="13"/>
      <c r="G22" s="13"/>
      <c r="H22" s="13"/>
      <c r="I22" s="13"/>
      <c r="J22" s="13"/>
      <c r="K22" s="9" t="str">
        <f>IF(ISBLANK($A22),"",VLOOKUP($A22,'Retail Obligations'!$A$1:$G$89,4,FALSE))</f>
        <v/>
      </c>
      <c r="L22" s="9" t="str">
        <f>IF(ISBLANK($A22),"",VLOOKUP($A22,'Retail Obligations'!$A$1:$G$89,5,FALSE))</f>
        <v/>
      </c>
      <c r="M22" s="9" t="str">
        <f>IF(ISBLANK($A22),"",VLOOKUP($A22,'Retail Obligations'!$A$1:$G$89,6,FALSE))</f>
        <v/>
      </c>
      <c r="N22" s="9" t="str">
        <f>IF(ISBLANK($A22),"",VLOOKUP($A22,'Retail Obligations'!$A$1:$G$89,7,FALSE))</f>
        <v/>
      </c>
      <c r="BC22" s="14"/>
      <c r="BD22" s="14"/>
      <c r="BE22" s="14"/>
      <c r="BF22" s="14"/>
      <c r="BG22" s="14"/>
      <c r="BH22" s="14"/>
      <c r="BI22" s="14"/>
    </row>
    <row r="23" spans="1:61" ht="15" customHeight="1" x14ac:dyDescent="0.2">
      <c r="A23" s="1"/>
      <c r="B23" s="13"/>
      <c r="C23" s="13"/>
      <c r="D23" s="13"/>
      <c r="E23" s="13"/>
      <c r="F23" s="13"/>
      <c r="G23" s="13"/>
      <c r="H23" s="13"/>
      <c r="I23" s="13"/>
      <c r="J23" s="13"/>
      <c r="K23" s="9" t="str">
        <f>IF(ISBLANK($A23),"",VLOOKUP($A23,'Retail Obligations'!$A$1:$G$89,4,FALSE))</f>
        <v/>
      </c>
      <c r="L23" s="9" t="str">
        <f>IF(ISBLANK($A23),"",VLOOKUP($A23,'Retail Obligations'!$A$1:$G$89,5,FALSE))</f>
        <v/>
      </c>
      <c r="M23" s="9" t="str">
        <f>IF(ISBLANK($A23),"",VLOOKUP($A23,'Retail Obligations'!$A$1:$G$89,6,FALSE))</f>
        <v/>
      </c>
      <c r="N23" s="9" t="str">
        <f>IF(ISBLANK($A23),"",VLOOKUP($A23,'Retail Obligations'!$A$1:$G$89,7,FALSE))</f>
        <v/>
      </c>
      <c r="BC23" s="14"/>
      <c r="BD23" s="14"/>
      <c r="BE23" s="14"/>
      <c r="BF23" s="14"/>
      <c r="BG23" s="14"/>
      <c r="BH23" s="14"/>
      <c r="BI23" s="14"/>
    </row>
    <row r="24" spans="1:61" ht="15" customHeight="1" x14ac:dyDescent="0.2">
      <c r="A24" s="1"/>
      <c r="B24" s="13"/>
      <c r="C24" s="13"/>
      <c r="D24" s="13"/>
      <c r="E24" s="13"/>
      <c r="F24" s="13"/>
      <c r="G24" s="13"/>
      <c r="H24" s="13"/>
      <c r="I24" s="13"/>
      <c r="J24" s="13"/>
      <c r="K24" s="9" t="str">
        <f>IF(ISBLANK($A24),"",VLOOKUP($A24,'Retail Obligations'!$A$1:$G$89,4,FALSE))</f>
        <v/>
      </c>
      <c r="L24" s="9" t="str">
        <f>IF(ISBLANK($A24),"",VLOOKUP($A24,'Retail Obligations'!$A$1:$G$89,5,FALSE))</f>
        <v/>
      </c>
      <c r="M24" s="9" t="str">
        <f>IF(ISBLANK($A24),"",VLOOKUP($A24,'Retail Obligations'!$A$1:$G$89,6,FALSE))</f>
        <v/>
      </c>
      <c r="N24" s="9" t="str">
        <f>IF(ISBLANK($A24),"",VLOOKUP($A24,'Retail Obligations'!$A$1:$G$89,7,FALSE))</f>
        <v/>
      </c>
      <c r="BC24" s="14"/>
      <c r="BD24" s="14"/>
      <c r="BE24" s="14"/>
      <c r="BF24" s="14"/>
      <c r="BG24" s="14"/>
      <c r="BH24" s="14"/>
      <c r="BI24" s="14"/>
    </row>
    <row r="25" spans="1:61" ht="15" customHeight="1" x14ac:dyDescent="0.2">
      <c r="A25" s="1"/>
      <c r="B25" s="13"/>
      <c r="C25" s="13"/>
      <c r="D25" s="13"/>
      <c r="E25" s="13"/>
      <c r="F25" s="13"/>
      <c r="G25" s="13"/>
      <c r="H25" s="13"/>
      <c r="I25" s="13"/>
      <c r="J25" s="13"/>
      <c r="K25" s="9" t="str">
        <f>IF(ISBLANK($A25),"",VLOOKUP($A25,'Retail Obligations'!$A$1:$G$89,4,FALSE))</f>
        <v/>
      </c>
      <c r="L25" s="9" t="str">
        <f>IF(ISBLANK($A25),"",VLOOKUP($A25,'Retail Obligations'!$A$1:$G$89,5,FALSE))</f>
        <v/>
      </c>
      <c r="M25" s="9" t="str">
        <f>IF(ISBLANK($A25),"",VLOOKUP($A25,'Retail Obligations'!$A$1:$G$89,6,FALSE))</f>
        <v/>
      </c>
      <c r="N25" s="9" t="str">
        <f>IF(ISBLANK($A25),"",VLOOKUP($A25,'Retail Obligations'!$A$1:$G$89,7,FALSE))</f>
        <v/>
      </c>
      <c r="BC25" s="14"/>
      <c r="BD25" s="14"/>
      <c r="BE25" s="14"/>
      <c r="BF25" s="14"/>
      <c r="BG25" s="14"/>
      <c r="BH25" s="14"/>
      <c r="BI25" s="14"/>
    </row>
    <row r="26" spans="1:61" ht="15" customHeight="1" x14ac:dyDescent="0.2">
      <c r="A26" s="1"/>
      <c r="B26" s="13"/>
      <c r="C26" s="13"/>
      <c r="D26" s="13"/>
      <c r="E26" s="13"/>
      <c r="F26" s="13"/>
      <c r="G26" s="13"/>
      <c r="H26" s="13"/>
      <c r="I26" s="13"/>
      <c r="J26" s="13"/>
      <c r="K26" s="9" t="str">
        <f>IF(ISBLANK($A26),"",VLOOKUP($A26,'Retail Obligations'!$A$1:$G$89,4,FALSE))</f>
        <v/>
      </c>
      <c r="L26" s="9" t="str">
        <f>IF(ISBLANK($A26),"",VLOOKUP($A26,'Retail Obligations'!$A$1:$G$89,5,FALSE))</f>
        <v/>
      </c>
      <c r="M26" s="9" t="str">
        <f>IF(ISBLANK($A26),"",VLOOKUP($A26,'Retail Obligations'!$A$1:$G$89,6,FALSE))</f>
        <v/>
      </c>
      <c r="N26" s="9" t="str">
        <f>IF(ISBLANK($A26),"",VLOOKUP($A26,'Retail Obligations'!$A$1:$G$89,7,FALSE))</f>
        <v/>
      </c>
      <c r="BC26" s="14"/>
      <c r="BD26" s="14"/>
      <c r="BE26" s="14"/>
      <c r="BF26" s="14"/>
      <c r="BG26" s="14"/>
      <c r="BH26" s="14"/>
      <c r="BI26" s="14"/>
    </row>
    <row r="27" spans="1:61" ht="15" customHeight="1" x14ac:dyDescent="0.2">
      <c r="A27" s="1"/>
      <c r="B27" s="13"/>
      <c r="C27" s="13"/>
      <c r="D27" s="13"/>
      <c r="E27" s="13"/>
      <c r="F27" s="13"/>
      <c r="G27" s="13"/>
      <c r="H27" s="13"/>
      <c r="I27" s="13"/>
      <c r="J27" s="13"/>
      <c r="K27" s="9" t="str">
        <f>IF(ISBLANK($A27),"",VLOOKUP($A27,'Retail Obligations'!$A$1:$G$89,4,FALSE))</f>
        <v/>
      </c>
      <c r="L27" s="9" t="str">
        <f>IF(ISBLANK($A27),"",VLOOKUP($A27,'Retail Obligations'!$A$1:$G$89,5,FALSE))</f>
        <v/>
      </c>
      <c r="M27" s="9" t="str">
        <f>IF(ISBLANK($A27),"",VLOOKUP($A27,'Retail Obligations'!$A$1:$G$89,6,FALSE))</f>
        <v/>
      </c>
      <c r="N27" s="9" t="str">
        <f>IF(ISBLANK($A27),"",VLOOKUP($A27,'Retail Obligations'!$A$1:$G$89,7,FALSE))</f>
        <v/>
      </c>
      <c r="BC27" s="14"/>
      <c r="BD27" s="14"/>
      <c r="BE27" s="14"/>
      <c r="BF27" s="14"/>
      <c r="BG27" s="14"/>
      <c r="BH27" s="14"/>
      <c r="BI27" s="14"/>
    </row>
    <row r="28" spans="1:61" ht="15" customHeight="1" x14ac:dyDescent="0.2">
      <c r="A28" s="1"/>
      <c r="B28" s="13"/>
      <c r="C28" s="13"/>
      <c r="D28" s="13"/>
      <c r="E28" s="13"/>
      <c r="F28" s="13"/>
      <c r="G28" s="13"/>
      <c r="H28" s="13"/>
      <c r="I28" s="13"/>
      <c r="J28" s="13"/>
      <c r="K28" s="9" t="str">
        <f>IF(ISBLANK($A28),"",VLOOKUP($A28,'Retail Obligations'!$A$1:$G$89,4,FALSE))</f>
        <v/>
      </c>
      <c r="L28" s="9" t="str">
        <f>IF(ISBLANK($A28),"",VLOOKUP($A28,'Retail Obligations'!$A$1:$G$89,5,FALSE))</f>
        <v/>
      </c>
      <c r="M28" s="9" t="str">
        <f>IF(ISBLANK($A28),"",VLOOKUP($A28,'Retail Obligations'!$A$1:$G$89,6,FALSE))</f>
        <v/>
      </c>
      <c r="N28" s="9" t="str">
        <f>IF(ISBLANK($A28),"",VLOOKUP($A28,'Retail Obligations'!$A$1:$G$89,7,FALSE))</f>
        <v/>
      </c>
      <c r="BC28" s="14"/>
      <c r="BD28" s="14"/>
      <c r="BE28" s="14"/>
      <c r="BF28" s="14"/>
      <c r="BG28" s="14"/>
      <c r="BH28" s="14"/>
      <c r="BI28" s="14"/>
    </row>
    <row r="29" spans="1:61" ht="15" customHeight="1" x14ac:dyDescent="0.2">
      <c r="A29" s="1"/>
      <c r="B29" s="13"/>
      <c r="C29" s="13"/>
      <c r="D29" s="13"/>
      <c r="E29" s="13"/>
      <c r="F29" s="13"/>
      <c r="G29" s="13"/>
      <c r="H29" s="13"/>
      <c r="I29" s="13"/>
      <c r="J29" s="13"/>
      <c r="K29" s="9" t="str">
        <f>IF(ISBLANK($A29),"",VLOOKUP($A29,'Retail Obligations'!$A$1:$G$89,4,FALSE))</f>
        <v/>
      </c>
      <c r="L29" s="9" t="str">
        <f>IF(ISBLANK($A29),"",VLOOKUP($A29,'Retail Obligations'!$A$1:$G$89,5,FALSE))</f>
        <v/>
      </c>
      <c r="M29" s="9" t="str">
        <f>IF(ISBLANK($A29),"",VLOOKUP($A29,'Retail Obligations'!$A$1:$G$89,6,FALSE))</f>
        <v/>
      </c>
      <c r="N29" s="9" t="str">
        <f>IF(ISBLANK($A29),"",VLOOKUP($A29,'Retail Obligations'!$A$1:$G$89,7,FALSE))</f>
        <v/>
      </c>
      <c r="BC29" s="14"/>
      <c r="BD29" s="14"/>
      <c r="BE29" s="14"/>
      <c r="BF29" s="14"/>
      <c r="BG29" s="14"/>
      <c r="BH29" s="14"/>
      <c r="BI29" s="14"/>
    </row>
    <row r="30" spans="1:61" ht="15" customHeight="1" x14ac:dyDescent="0.2">
      <c r="A30" s="1"/>
      <c r="B30" s="13"/>
      <c r="C30" s="13"/>
      <c r="D30" s="13"/>
      <c r="E30" s="13"/>
      <c r="F30" s="13"/>
      <c r="G30" s="13"/>
      <c r="H30" s="13"/>
      <c r="I30" s="13"/>
      <c r="J30" s="13"/>
      <c r="K30" s="9" t="str">
        <f>IF(ISBLANK($A30),"",VLOOKUP($A30,'Retail Obligations'!$A$1:$G$89,4,FALSE))</f>
        <v/>
      </c>
      <c r="L30" s="9" t="str">
        <f>IF(ISBLANK($A30),"",VLOOKUP($A30,'Retail Obligations'!$A$1:$G$89,5,FALSE))</f>
        <v/>
      </c>
      <c r="M30" s="9" t="str">
        <f>IF(ISBLANK($A30),"",VLOOKUP($A30,'Retail Obligations'!$A$1:$G$89,6,FALSE))</f>
        <v/>
      </c>
      <c r="N30" s="9" t="str">
        <f>IF(ISBLANK($A30),"",VLOOKUP($A30,'Retail Obligations'!$A$1:$G$89,7,FALSE))</f>
        <v/>
      </c>
      <c r="BC30" s="14"/>
      <c r="BD30" s="14"/>
      <c r="BE30" s="14"/>
      <c r="BF30" s="14"/>
      <c r="BG30" s="14"/>
      <c r="BH30" s="14"/>
      <c r="BI30" s="14"/>
    </row>
    <row r="31" spans="1:61" ht="15" customHeight="1" x14ac:dyDescent="0.2">
      <c r="A31" s="1"/>
      <c r="B31" s="13"/>
      <c r="C31" s="13"/>
      <c r="D31" s="13"/>
      <c r="E31" s="13"/>
      <c r="F31" s="13"/>
      <c r="G31" s="13"/>
      <c r="H31" s="13"/>
      <c r="I31" s="13"/>
      <c r="J31" s="13"/>
      <c r="K31" s="9" t="str">
        <f>IF(ISBLANK($A31),"",VLOOKUP($A31,'Retail Obligations'!$A$1:$G$89,4,FALSE))</f>
        <v/>
      </c>
      <c r="L31" s="9" t="str">
        <f>IF(ISBLANK($A31),"",VLOOKUP($A31,'Retail Obligations'!$A$1:$G$89,5,FALSE))</f>
        <v/>
      </c>
      <c r="M31" s="9" t="str">
        <f>IF(ISBLANK($A31),"",VLOOKUP($A31,'Retail Obligations'!$A$1:$G$89,6,FALSE))</f>
        <v/>
      </c>
      <c r="N31" s="9" t="str">
        <f>IF(ISBLANK($A31),"",VLOOKUP($A31,'Retail Obligations'!$A$1:$G$89,7,FALSE))</f>
        <v/>
      </c>
      <c r="BC31" s="14"/>
      <c r="BD31" s="14"/>
      <c r="BE31" s="14"/>
      <c r="BF31" s="14"/>
      <c r="BG31" s="14"/>
      <c r="BH31" s="14"/>
      <c r="BI31" s="14"/>
    </row>
    <row r="32" spans="1:61" ht="15" customHeight="1" x14ac:dyDescent="0.2">
      <c r="A32" s="1"/>
      <c r="B32" s="13"/>
      <c r="C32" s="13"/>
      <c r="D32" s="13"/>
      <c r="E32" s="13"/>
      <c r="F32" s="13"/>
      <c r="G32" s="13"/>
      <c r="H32" s="13"/>
      <c r="I32" s="13"/>
      <c r="J32" s="13"/>
      <c r="K32" s="9" t="str">
        <f>IF(ISBLANK($A32),"",VLOOKUP($A32,'Retail Obligations'!$A$1:$G$89,4,FALSE))</f>
        <v/>
      </c>
      <c r="L32" s="9" t="str">
        <f>IF(ISBLANK($A32),"",VLOOKUP($A32,'Retail Obligations'!$A$1:$G$89,5,FALSE))</f>
        <v/>
      </c>
      <c r="M32" s="9" t="str">
        <f>IF(ISBLANK($A32),"",VLOOKUP($A32,'Retail Obligations'!$A$1:$G$89,6,FALSE))</f>
        <v/>
      </c>
      <c r="N32" s="9" t="str">
        <f>IF(ISBLANK($A32),"",VLOOKUP($A32,'Retail Obligations'!$A$1:$G$89,7,FALSE))</f>
        <v/>
      </c>
      <c r="BC32" s="14"/>
      <c r="BD32" s="14"/>
      <c r="BE32" s="14"/>
      <c r="BF32" s="14"/>
      <c r="BG32" s="14"/>
      <c r="BH32" s="14"/>
      <c r="BI32" s="14"/>
    </row>
    <row r="33" spans="1:61" ht="15" customHeight="1" x14ac:dyDescent="0.2">
      <c r="A33" s="1"/>
      <c r="B33" s="13"/>
      <c r="C33" s="13"/>
      <c r="D33" s="13"/>
      <c r="E33" s="13"/>
      <c r="F33" s="13"/>
      <c r="G33" s="13"/>
      <c r="H33" s="13"/>
      <c r="I33" s="13"/>
      <c r="J33" s="13"/>
      <c r="K33" s="9" t="str">
        <f>IF(ISBLANK($A33),"",VLOOKUP($A33,'Retail Obligations'!$A$1:$G$89,4,FALSE))</f>
        <v/>
      </c>
      <c r="L33" s="9" t="str">
        <f>IF(ISBLANK($A33),"",VLOOKUP($A33,'Retail Obligations'!$A$1:$G$89,5,FALSE))</f>
        <v/>
      </c>
      <c r="M33" s="9" t="str">
        <f>IF(ISBLANK($A33),"",VLOOKUP($A33,'Retail Obligations'!$A$1:$G$89,6,FALSE))</f>
        <v/>
      </c>
      <c r="N33" s="9" t="str">
        <f>IF(ISBLANK($A33),"",VLOOKUP($A33,'Retail Obligations'!$A$1:$G$89,7,FALSE))</f>
        <v/>
      </c>
      <c r="BC33" s="14"/>
      <c r="BD33" s="14"/>
      <c r="BE33" s="14"/>
      <c r="BF33" s="14"/>
      <c r="BG33" s="14"/>
      <c r="BH33" s="14"/>
      <c r="BI33" s="14"/>
    </row>
    <row r="34" spans="1:61" ht="15" customHeight="1" x14ac:dyDescent="0.2">
      <c r="A34" s="1"/>
      <c r="B34" s="13"/>
      <c r="C34" s="13"/>
      <c r="D34" s="13"/>
      <c r="E34" s="13"/>
      <c r="F34" s="13"/>
      <c r="G34" s="13"/>
      <c r="H34" s="13"/>
      <c r="I34" s="13"/>
      <c r="J34" s="13"/>
      <c r="K34" s="9" t="str">
        <f>IF(ISBLANK($A34),"",VLOOKUP($A34,'Retail Obligations'!$A$1:$G$89,4,FALSE))</f>
        <v/>
      </c>
      <c r="L34" s="9" t="str">
        <f>IF(ISBLANK($A34),"",VLOOKUP($A34,'Retail Obligations'!$A$1:$G$89,5,FALSE))</f>
        <v/>
      </c>
      <c r="M34" s="9" t="str">
        <f>IF(ISBLANK($A34),"",VLOOKUP($A34,'Retail Obligations'!$A$1:$G$89,6,FALSE))</f>
        <v/>
      </c>
      <c r="N34" s="9" t="str">
        <f>IF(ISBLANK($A34),"",VLOOKUP($A34,'Retail Obligations'!$A$1:$G$89,7,FALSE))</f>
        <v/>
      </c>
      <c r="BC34" s="14"/>
      <c r="BD34" s="14"/>
      <c r="BE34" s="14"/>
      <c r="BF34" s="14"/>
      <c r="BG34" s="14"/>
      <c r="BH34" s="14"/>
      <c r="BI34" s="14"/>
    </row>
    <row r="35" spans="1:61" ht="15" customHeight="1" x14ac:dyDescent="0.2">
      <c r="A35" s="1"/>
      <c r="B35" s="13"/>
      <c r="C35" s="13"/>
      <c r="D35" s="13"/>
      <c r="E35" s="13"/>
      <c r="F35" s="13"/>
      <c r="G35" s="13"/>
      <c r="H35" s="13"/>
      <c r="I35" s="13"/>
      <c r="J35" s="13"/>
      <c r="K35" s="9" t="str">
        <f>IF(ISBLANK($A35),"",VLOOKUP($A35,'Retail Obligations'!$A$1:$G$89,4,FALSE))</f>
        <v/>
      </c>
      <c r="L35" s="9" t="str">
        <f>IF(ISBLANK($A35),"",VLOOKUP($A35,'Retail Obligations'!$A$1:$G$89,5,FALSE))</f>
        <v/>
      </c>
      <c r="M35" s="9" t="str">
        <f>IF(ISBLANK($A35),"",VLOOKUP($A35,'Retail Obligations'!$A$1:$G$89,6,FALSE))</f>
        <v/>
      </c>
      <c r="N35" s="9" t="str">
        <f>IF(ISBLANK($A35),"",VLOOKUP($A35,'Retail Obligations'!$A$1:$G$89,7,FALSE))</f>
        <v/>
      </c>
      <c r="BC35" s="14"/>
      <c r="BD35" s="14"/>
      <c r="BE35" s="14"/>
      <c r="BF35" s="14"/>
      <c r="BG35" s="14"/>
      <c r="BH35" s="14"/>
      <c r="BI35" s="14"/>
    </row>
    <row r="36" spans="1:61" ht="15" customHeight="1" x14ac:dyDescent="0.2">
      <c r="A36" s="1"/>
      <c r="B36" s="13"/>
      <c r="C36" s="13"/>
      <c r="D36" s="13"/>
      <c r="E36" s="13"/>
      <c r="F36" s="13"/>
      <c r="G36" s="13"/>
      <c r="H36" s="13"/>
      <c r="I36" s="13"/>
      <c r="J36" s="13"/>
      <c r="K36" s="9" t="str">
        <f>IF(ISBLANK($A36),"",VLOOKUP($A36,'Retail Obligations'!$A$1:$G$89,4,FALSE))</f>
        <v/>
      </c>
      <c r="L36" s="9" t="str">
        <f>IF(ISBLANK($A36),"",VLOOKUP($A36,'Retail Obligations'!$A$1:$G$89,5,FALSE))</f>
        <v/>
      </c>
      <c r="M36" s="9" t="str">
        <f>IF(ISBLANK($A36),"",VLOOKUP($A36,'Retail Obligations'!$A$1:$G$89,6,FALSE))</f>
        <v/>
      </c>
      <c r="N36" s="9" t="str">
        <f>IF(ISBLANK($A36),"",VLOOKUP($A36,'Retail Obligations'!$A$1:$G$89,7,FALSE))</f>
        <v/>
      </c>
      <c r="BC36" s="14"/>
      <c r="BD36" s="14"/>
      <c r="BE36" s="14"/>
      <c r="BF36" s="14"/>
      <c r="BG36" s="14"/>
      <c r="BH36" s="14"/>
      <c r="BI36" s="14"/>
    </row>
    <row r="37" spans="1:61" ht="15" customHeight="1" x14ac:dyDescent="0.2">
      <c r="A37" s="1"/>
      <c r="B37" s="13"/>
      <c r="C37" s="13"/>
      <c r="D37" s="13"/>
      <c r="E37" s="13"/>
      <c r="F37" s="13"/>
      <c r="G37" s="13"/>
      <c r="H37" s="13"/>
      <c r="I37" s="13"/>
      <c r="J37" s="13"/>
      <c r="K37" s="9" t="str">
        <f>IF(ISBLANK($A37),"",VLOOKUP($A37,'Retail Obligations'!$A$1:$G$89,4,FALSE))</f>
        <v/>
      </c>
      <c r="L37" s="9" t="str">
        <f>IF(ISBLANK($A37),"",VLOOKUP($A37,'Retail Obligations'!$A$1:$G$89,5,FALSE))</f>
        <v/>
      </c>
      <c r="M37" s="9" t="str">
        <f>IF(ISBLANK($A37),"",VLOOKUP($A37,'Retail Obligations'!$A$1:$G$89,6,FALSE))</f>
        <v/>
      </c>
      <c r="N37" s="9" t="str">
        <f>IF(ISBLANK($A37),"",VLOOKUP($A37,'Retail Obligations'!$A$1:$G$89,7,FALSE))</f>
        <v/>
      </c>
      <c r="BC37" s="14"/>
      <c r="BD37" s="14"/>
      <c r="BE37" s="14"/>
      <c r="BF37" s="14"/>
      <c r="BG37" s="14"/>
      <c r="BH37" s="14"/>
      <c r="BI37" s="14"/>
    </row>
    <row r="38" spans="1:61" ht="15" customHeight="1" x14ac:dyDescent="0.2">
      <c r="A38" s="1"/>
      <c r="B38" s="13"/>
      <c r="C38" s="13"/>
      <c r="D38" s="13"/>
      <c r="E38" s="13"/>
      <c r="F38" s="13"/>
      <c r="G38" s="13"/>
      <c r="H38" s="13"/>
      <c r="I38" s="13"/>
      <c r="J38" s="13"/>
      <c r="K38" s="9" t="str">
        <f>IF(ISBLANK($A38),"",VLOOKUP($A38,'Retail Obligations'!$A$1:$G$89,4,FALSE))</f>
        <v/>
      </c>
      <c r="L38" s="9" t="str">
        <f>IF(ISBLANK($A38),"",VLOOKUP($A38,'Retail Obligations'!$A$1:$G$89,5,FALSE))</f>
        <v/>
      </c>
      <c r="M38" s="9" t="str">
        <f>IF(ISBLANK($A38),"",VLOOKUP($A38,'Retail Obligations'!$A$1:$G$89,6,FALSE))</f>
        <v/>
      </c>
      <c r="N38" s="9" t="str">
        <f>IF(ISBLANK($A38),"",VLOOKUP($A38,'Retail Obligations'!$A$1:$G$89,7,FALSE))</f>
        <v/>
      </c>
      <c r="BC38" s="14"/>
      <c r="BD38" s="14"/>
      <c r="BE38" s="14"/>
      <c r="BF38" s="14"/>
      <c r="BG38" s="14"/>
      <c r="BH38" s="14"/>
      <c r="BI38" s="14"/>
    </row>
    <row r="39" spans="1:61" ht="15" customHeight="1" x14ac:dyDescent="0.2">
      <c r="A39" s="1"/>
      <c r="B39" s="13"/>
      <c r="C39" s="13"/>
      <c r="D39" s="13"/>
      <c r="E39" s="13"/>
      <c r="F39" s="13"/>
      <c r="G39" s="13"/>
      <c r="H39" s="13"/>
      <c r="I39" s="13"/>
      <c r="J39" s="13"/>
      <c r="K39" s="9" t="str">
        <f>IF(ISBLANK($A39),"",VLOOKUP($A39,'Retail Obligations'!$A$1:$G$89,4,FALSE))</f>
        <v/>
      </c>
      <c r="L39" s="9" t="str">
        <f>IF(ISBLANK($A39),"",VLOOKUP($A39,'Retail Obligations'!$A$1:$G$89,5,FALSE))</f>
        <v/>
      </c>
      <c r="M39" s="9" t="str">
        <f>IF(ISBLANK($A39),"",VLOOKUP($A39,'Retail Obligations'!$A$1:$G$89,6,FALSE))</f>
        <v/>
      </c>
      <c r="N39" s="9" t="str">
        <f>IF(ISBLANK($A39),"",VLOOKUP($A39,'Retail Obligations'!$A$1:$G$89,7,FALSE))</f>
        <v/>
      </c>
      <c r="BC39" s="14"/>
      <c r="BD39" s="14"/>
      <c r="BE39" s="14"/>
      <c r="BF39" s="14"/>
      <c r="BG39" s="14"/>
      <c r="BH39" s="14"/>
      <c r="BI39" s="14"/>
    </row>
    <row r="40" spans="1:61" ht="15" customHeight="1" x14ac:dyDescent="0.2">
      <c r="A40" s="1"/>
      <c r="B40" s="13"/>
      <c r="C40" s="13"/>
      <c r="D40" s="13"/>
      <c r="E40" s="13"/>
      <c r="F40" s="13"/>
      <c r="G40" s="13"/>
      <c r="H40" s="13"/>
      <c r="I40" s="13"/>
      <c r="J40" s="13"/>
      <c r="K40" s="9" t="str">
        <f>IF(ISBLANK($A40),"",VLOOKUP($A40,'Retail Obligations'!$A$1:$G$89,4,FALSE))</f>
        <v/>
      </c>
      <c r="L40" s="9" t="str">
        <f>IF(ISBLANK($A40),"",VLOOKUP($A40,'Retail Obligations'!$A$1:$G$89,5,FALSE))</f>
        <v/>
      </c>
      <c r="M40" s="9" t="str">
        <f>IF(ISBLANK($A40),"",VLOOKUP($A40,'Retail Obligations'!$A$1:$G$89,6,FALSE))</f>
        <v/>
      </c>
      <c r="N40" s="9" t="str">
        <f>IF(ISBLANK($A40),"",VLOOKUP($A40,'Retail Obligations'!$A$1:$G$89,7,FALSE))</f>
        <v/>
      </c>
      <c r="BC40" s="14"/>
      <c r="BD40" s="14"/>
      <c r="BE40" s="14"/>
      <c r="BF40" s="14"/>
      <c r="BG40" s="14"/>
      <c r="BH40" s="14"/>
      <c r="BI40" s="14"/>
    </row>
    <row r="41" spans="1:61" ht="15" customHeight="1" x14ac:dyDescent="0.2">
      <c r="A41" s="1"/>
      <c r="B41" s="13"/>
      <c r="C41" s="13"/>
      <c r="D41" s="13"/>
      <c r="E41" s="13"/>
      <c r="F41" s="13"/>
      <c r="G41" s="13"/>
      <c r="H41" s="13"/>
      <c r="I41" s="13"/>
      <c r="J41" s="13"/>
      <c r="K41" s="9" t="str">
        <f>IF(ISBLANK($A41),"",VLOOKUP($A41,'Retail Obligations'!$A$1:$G$89,4,FALSE))</f>
        <v/>
      </c>
      <c r="L41" s="9" t="str">
        <f>IF(ISBLANK($A41),"",VLOOKUP($A41,'Retail Obligations'!$A$1:$G$89,5,FALSE))</f>
        <v/>
      </c>
      <c r="M41" s="9" t="str">
        <f>IF(ISBLANK($A41),"",VLOOKUP($A41,'Retail Obligations'!$A$1:$G$89,6,FALSE))</f>
        <v/>
      </c>
      <c r="N41" s="9" t="str">
        <f>IF(ISBLANK($A41),"",VLOOKUP($A41,'Retail Obligations'!$A$1:$G$89,7,FALSE))</f>
        <v/>
      </c>
      <c r="BC41" s="14"/>
      <c r="BD41" s="14"/>
      <c r="BE41" s="14"/>
      <c r="BF41" s="14"/>
      <c r="BG41" s="14"/>
      <c r="BH41" s="14"/>
      <c r="BI41" s="14"/>
    </row>
    <row r="42" spans="1:61" ht="15" customHeight="1" x14ac:dyDescent="0.2">
      <c r="A42" s="1"/>
      <c r="B42" s="13"/>
      <c r="C42" s="13"/>
      <c r="D42" s="13"/>
      <c r="E42" s="13"/>
      <c r="F42" s="13"/>
      <c r="G42" s="13"/>
      <c r="H42" s="13"/>
      <c r="I42" s="13"/>
      <c r="J42" s="13"/>
      <c r="K42" s="9" t="str">
        <f>IF(ISBLANK($A42),"",VLOOKUP($A42,'Retail Obligations'!$A$1:$G$89,4,FALSE))</f>
        <v/>
      </c>
      <c r="L42" s="9" t="str">
        <f>IF(ISBLANK($A42),"",VLOOKUP($A42,'Retail Obligations'!$A$1:$G$89,5,FALSE))</f>
        <v/>
      </c>
      <c r="M42" s="9" t="str">
        <f>IF(ISBLANK($A42),"",VLOOKUP($A42,'Retail Obligations'!$A$1:$G$89,6,FALSE))</f>
        <v/>
      </c>
      <c r="N42" s="9" t="str">
        <f>IF(ISBLANK($A42),"",VLOOKUP($A42,'Retail Obligations'!$A$1:$G$89,7,FALSE))</f>
        <v/>
      </c>
      <c r="BC42" s="14"/>
      <c r="BD42" s="14"/>
      <c r="BE42" s="14"/>
      <c r="BF42" s="14"/>
      <c r="BG42" s="14"/>
      <c r="BH42" s="14"/>
      <c r="BI42" s="14"/>
    </row>
    <row r="43" spans="1:61" ht="15" customHeight="1" x14ac:dyDescent="0.2">
      <c r="A43" s="1"/>
      <c r="B43" s="13"/>
      <c r="C43" s="13"/>
      <c r="D43" s="13"/>
      <c r="E43" s="13"/>
      <c r="F43" s="13"/>
      <c r="G43" s="13"/>
      <c r="H43" s="13"/>
      <c r="I43" s="13"/>
      <c r="J43" s="13"/>
      <c r="K43" s="9" t="str">
        <f>IF(ISBLANK($A43),"",VLOOKUP($A43,'Retail Obligations'!$A$1:$G$89,4,FALSE))</f>
        <v/>
      </c>
      <c r="L43" s="9" t="str">
        <f>IF(ISBLANK($A43),"",VLOOKUP($A43,'Retail Obligations'!$A$1:$G$89,5,FALSE))</f>
        <v/>
      </c>
      <c r="M43" s="9" t="str">
        <f>IF(ISBLANK($A43),"",VLOOKUP($A43,'Retail Obligations'!$A$1:$G$89,6,FALSE))</f>
        <v/>
      </c>
      <c r="N43" s="9" t="str">
        <f>IF(ISBLANK($A43),"",VLOOKUP($A43,'Retail Obligations'!$A$1:$G$89,7,FALSE))</f>
        <v/>
      </c>
      <c r="BC43" s="14"/>
      <c r="BD43" s="14"/>
      <c r="BE43" s="14"/>
      <c r="BF43" s="14"/>
      <c r="BG43" s="14"/>
      <c r="BH43" s="14"/>
      <c r="BI43" s="14"/>
    </row>
    <row r="44" spans="1:61" ht="15" customHeight="1" x14ac:dyDescent="0.2">
      <c r="A44" s="1"/>
      <c r="B44" s="13"/>
      <c r="C44" s="13"/>
      <c r="D44" s="13"/>
      <c r="E44" s="13"/>
      <c r="F44" s="13"/>
      <c r="G44" s="13"/>
      <c r="H44" s="13"/>
      <c r="I44" s="13"/>
      <c r="J44" s="13"/>
      <c r="K44" s="9" t="str">
        <f>IF(ISBLANK($A44),"",VLOOKUP($A44,'Retail Obligations'!$A$1:$G$89,4,FALSE))</f>
        <v/>
      </c>
      <c r="L44" s="9" t="str">
        <f>IF(ISBLANK($A44),"",VLOOKUP($A44,'Retail Obligations'!$A$1:$G$89,5,FALSE))</f>
        <v/>
      </c>
      <c r="M44" s="9" t="str">
        <f>IF(ISBLANK($A44),"",VLOOKUP($A44,'Retail Obligations'!$A$1:$G$89,6,FALSE))</f>
        <v/>
      </c>
      <c r="N44" s="9" t="str">
        <f>IF(ISBLANK($A44),"",VLOOKUP($A44,'Retail Obligations'!$A$1:$G$89,7,FALSE))</f>
        <v/>
      </c>
      <c r="BC44" s="14"/>
      <c r="BD44" s="14"/>
      <c r="BE44" s="14"/>
      <c r="BF44" s="14"/>
      <c r="BG44" s="14"/>
      <c r="BH44" s="14"/>
      <c r="BI44" s="14"/>
    </row>
    <row r="45" spans="1:61" ht="15" customHeight="1" x14ac:dyDescent="0.2">
      <c r="A45" s="1"/>
      <c r="B45" s="13"/>
      <c r="C45" s="13"/>
      <c r="D45" s="13"/>
      <c r="E45" s="13"/>
      <c r="F45" s="13"/>
      <c r="G45" s="13"/>
      <c r="H45" s="13"/>
      <c r="I45" s="13"/>
      <c r="J45" s="13"/>
      <c r="K45" s="9" t="str">
        <f>IF(ISBLANK($A45),"",VLOOKUP($A45,'Retail Obligations'!$A$1:$G$89,4,FALSE))</f>
        <v/>
      </c>
      <c r="L45" s="9" t="str">
        <f>IF(ISBLANK($A45),"",VLOOKUP($A45,'Retail Obligations'!$A$1:$G$89,5,FALSE))</f>
        <v/>
      </c>
      <c r="M45" s="9" t="str">
        <f>IF(ISBLANK($A45),"",VLOOKUP($A45,'Retail Obligations'!$A$1:$G$89,6,FALSE))</f>
        <v/>
      </c>
      <c r="N45" s="9" t="str">
        <f>IF(ISBLANK($A45),"",VLOOKUP($A45,'Retail Obligations'!$A$1:$G$89,7,FALSE))</f>
        <v/>
      </c>
      <c r="BC45" s="14"/>
      <c r="BD45" s="14"/>
      <c r="BE45" s="14"/>
      <c r="BF45" s="14"/>
      <c r="BG45" s="14"/>
      <c r="BH45" s="14"/>
      <c r="BI45" s="14"/>
    </row>
    <row r="46" spans="1:61" ht="15" customHeight="1" x14ac:dyDescent="0.2">
      <c r="A46" s="1"/>
      <c r="B46" s="13"/>
      <c r="C46" s="13"/>
      <c r="D46" s="13"/>
      <c r="E46" s="13"/>
      <c r="F46" s="13"/>
      <c r="G46" s="13"/>
      <c r="H46" s="13"/>
      <c r="I46" s="13"/>
      <c r="J46" s="13"/>
      <c r="K46" s="9" t="str">
        <f>IF(ISBLANK($A46),"",VLOOKUP($A46,'Retail Obligations'!$A$1:$G$89,4,FALSE))</f>
        <v/>
      </c>
      <c r="L46" s="9" t="str">
        <f>IF(ISBLANK($A46),"",VLOOKUP($A46,'Retail Obligations'!$A$1:$G$89,5,FALSE))</f>
        <v/>
      </c>
      <c r="M46" s="9" t="str">
        <f>IF(ISBLANK($A46),"",VLOOKUP($A46,'Retail Obligations'!$A$1:$G$89,6,FALSE))</f>
        <v/>
      </c>
      <c r="N46" s="9" t="str">
        <f>IF(ISBLANK($A46),"",VLOOKUP($A46,'Retail Obligations'!$A$1:$G$89,7,FALSE))</f>
        <v/>
      </c>
      <c r="BC46" s="14"/>
      <c r="BD46" s="14"/>
      <c r="BE46" s="14"/>
      <c r="BF46" s="14"/>
      <c r="BG46" s="14"/>
      <c r="BH46" s="14"/>
      <c r="BI46" s="14"/>
    </row>
    <row r="47" spans="1:61" ht="15" customHeight="1" x14ac:dyDescent="0.2">
      <c r="A47" s="1"/>
      <c r="B47" s="13"/>
      <c r="C47" s="13"/>
      <c r="D47" s="13"/>
      <c r="E47" s="13"/>
      <c r="F47" s="13"/>
      <c r="G47" s="13"/>
      <c r="H47" s="13"/>
      <c r="I47" s="13"/>
      <c r="J47" s="13"/>
      <c r="K47" s="9" t="str">
        <f>IF(ISBLANK($A47),"",VLOOKUP($A47,'Retail Obligations'!$A$1:$G$89,4,FALSE))</f>
        <v/>
      </c>
      <c r="L47" s="9" t="str">
        <f>IF(ISBLANK($A47),"",VLOOKUP($A47,'Retail Obligations'!$A$1:$G$89,5,FALSE))</f>
        <v/>
      </c>
      <c r="M47" s="9" t="str">
        <f>IF(ISBLANK($A47),"",VLOOKUP($A47,'Retail Obligations'!$A$1:$G$89,6,FALSE))</f>
        <v/>
      </c>
      <c r="N47" s="9" t="str">
        <f>IF(ISBLANK($A47),"",VLOOKUP($A47,'Retail Obligations'!$A$1:$G$89,7,FALSE))</f>
        <v/>
      </c>
      <c r="BC47" s="14"/>
      <c r="BD47" s="14"/>
      <c r="BE47" s="14"/>
      <c r="BF47" s="14"/>
      <c r="BG47" s="14"/>
      <c r="BH47" s="14"/>
      <c r="BI47" s="14"/>
    </row>
    <row r="48" spans="1:61" ht="15" customHeight="1" x14ac:dyDescent="0.2">
      <c r="A48" s="1"/>
      <c r="B48" s="13"/>
      <c r="C48" s="13"/>
      <c r="D48" s="13"/>
      <c r="E48" s="13"/>
      <c r="F48" s="13"/>
      <c r="G48" s="13"/>
      <c r="H48" s="13"/>
      <c r="I48" s="13"/>
      <c r="J48" s="13"/>
      <c r="K48" s="9" t="str">
        <f>IF(ISBLANK($A48),"",VLOOKUP($A48,'Retail Obligations'!$A$1:$G$89,4,FALSE))</f>
        <v/>
      </c>
      <c r="L48" s="9" t="str">
        <f>IF(ISBLANK($A48),"",VLOOKUP($A48,'Retail Obligations'!$A$1:$G$89,5,FALSE))</f>
        <v/>
      </c>
      <c r="M48" s="9" t="str">
        <f>IF(ISBLANK($A48),"",VLOOKUP($A48,'Retail Obligations'!$A$1:$G$89,6,FALSE))</f>
        <v/>
      </c>
      <c r="N48" s="9" t="str">
        <f>IF(ISBLANK($A48),"",VLOOKUP($A48,'Retail Obligations'!$A$1:$G$89,7,FALSE))</f>
        <v/>
      </c>
      <c r="BC48" s="14"/>
      <c r="BD48" s="14"/>
      <c r="BE48" s="14"/>
      <c r="BF48" s="14"/>
      <c r="BG48" s="14"/>
      <c r="BH48" s="14"/>
      <c r="BI48" s="14"/>
    </row>
    <row r="49" spans="1:61" ht="15" customHeight="1" x14ac:dyDescent="0.2">
      <c r="A49" s="1"/>
      <c r="B49" s="13"/>
      <c r="C49" s="13"/>
      <c r="D49" s="13"/>
      <c r="E49" s="13"/>
      <c r="F49" s="13"/>
      <c r="G49" s="13"/>
      <c r="H49" s="13"/>
      <c r="I49" s="13"/>
      <c r="J49" s="13"/>
      <c r="K49" s="9" t="str">
        <f>IF(ISBLANK($A49),"",VLOOKUP($A49,'Retail Obligations'!$A$1:$G$89,4,FALSE))</f>
        <v/>
      </c>
      <c r="L49" s="9" t="str">
        <f>IF(ISBLANK($A49),"",VLOOKUP($A49,'Retail Obligations'!$A$1:$G$89,5,FALSE))</f>
        <v/>
      </c>
      <c r="M49" s="9" t="str">
        <f>IF(ISBLANK($A49),"",VLOOKUP($A49,'Retail Obligations'!$A$1:$G$89,6,FALSE))</f>
        <v/>
      </c>
      <c r="N49" s="9" t="str">
        <f>IF(ISBLANK($A49),"",VLOOKUP($A49,'Retail Obligations'!$A$1:$G$89,7,FALSE))</f>
        <v/>
      </c>
      <c r="BC49" s="14"/>
      <c r="BD49" s="14"/>
      <c r="BE49" s="14"/>
      <c r="BF49" s="14"/>
      <c r="BG49" s="14"/>
      <c r="BH49" s="14"/>
      <c r="BI49" s="14"/>
    </row>
    <row r="50" spans="1:61" ht="15" customHeight="1" x14ac:dyDescent="0.2">
      <c r="A50" s="1"/>
      <c r="B50" s="13"/>
      <c r="C50" s="13"/>
      <c r="D50" s="13"/>
      <c r="E50" s="13"/>
      <c r="F50" s="13"/>
      <c r="G50" s="13"/>
      <c r="H50" s="13"/>
      <c r="I50" s="13"/>
      <c r="J50" s="13"/>
      <c r="K50" s="9" t="str">
        <f>IF(ISBLANK($A50),"",VLOOKUP($A50,'Retail Obligations'!$A$1:$G$89,4,FALSE))</f>
        <v/>
      </c>
      <c r="L50" s="9" t="str">
        <f>IF(ISBLANK($A50),"",VLOOKUP($A50,'Retail Obligations'!$A$1:$G$89,5,FALSE))</f>
        <v/>
      </c>
      <c r="M50" s="9" t="str">
        <f>IF(ISBLANK($A50),"",VLOOKUP($A50,'Retail Obligations'!$A$1:$G$89,6,FALSE))</f>
        <v/>
      </c>
      <c r="N50" s="9" t="str">
        <f>IF(ISBLANK($A50),"",VLOOKUP($A50,'Retail Obligations'!$A$1:$G$89,7,FALSE))</f>
        <v/>
      </c>
      <c r="BC50" s="14"/>
      <c r="BD50" s="14"/>
      <c r="BE50" s="14"/>
      <c r="BF50" s="14"/>
      <c r="BG50" s="14"/>
      <c r="BH50" s="14"/>
      <c r="BI50" s="14"/>
    </row>
    <row r="51" spans="1:61" ht="15" customHeight="1" x14ac:dyDescent="0.2">
      <c r="A51" s="1"/>
      <c r="B51" s="13"/>
      <c r="C51" s="13"/>
      <c r="D51" s="13"/>
      <c r="E51" s="13"/>
      <c r="F51" s="13"/>
      <c r="G51" s="13"/>
      <c r="H51" s="13"/>
      <c r="I51" s="13"/>
      <c r="J51" s="13"/>
      <c r="K51" s="9" t="str">
        <f>IF(ISBLANK($A51),"",VLOOKUP($A51,'Retail Obligations'!$A$1:$G$89,4,FALSE))</f>
        <v/>
      </c>
      <c r="L51" s="9" t="str">
        <f>IF(ISBLANK($A51),"",VLOOKUP($A51,'Retail Obligations'!$A$1:$G$89,5,FALSE))</f>
        <v/>
      </c>
      <c r="M51" s="9" t="str">
        <f>IF(ISBLANK($A51),"",VLOOKUP($A51,'Retail Obligations'!$A$1:$G$89,6,FALSE))</f>
        <v/>
      </c>
      <c r="N51" s="9" t="str">
        <f>IF(ISBLANK($A51),"",VLOOKUP($A51,'Retail Obligations'!$A$1:$G$89,7,FALSE))</f>
        <v/>
      </c>
      <c r="BC51" s="14"/>
      <c r="BD51" s="14"/>
      <c r="BE51" s="14"/>
      <c r="BF51" s="14"/>
      <c r="BG51" s="14"/>
      <c r="BH51" s="14"/>
      <c r="BI51" s="14"/>
    </row>
    <row r="52" spans="1:61" ht="15" customHeight="1" x14ac:dyDescent="0.2">
      <c r="A52" s="1"/>
      <c r="B52" s="13"/>
      <c r="C52" s="13"/>
      <c r="D52" s="13"/>
      <c r="E52" s="13"/>
      <c r="F52" s="13"/>
      <c r="G52" s="13"/>
      <c r="H52" s="13"/>
      <c r="I52" s="13"/>
      <c r="J52" s="13"/>
      <c r="K52" s="9" t="str">
        <f>IF(ISBLANK($A52),"",VLOOKUP($A52,'Retail Obligations'!$A$1:$G$89,4,FALSE))</f>
        <v/>
      </c>
      <c r="L52" s="9" t="str">
        <f>IF(ISBLANK($A52),"",VLOOKUP($A52,'Retail Obligations'!$A$1:$G$89,5,FALSE))</f>
        <v/>
      </c>
      <c r="M52" s="9" t="str">
        <f>IF(ISBLANK($A52),"",VLOOKUP($A52,'Retail Obligations'!$A$1:$G$89,6,FALSE))</f>
        <v/>
      </c>
      <c r="N52" s="9" t="str">
        <f>IF(ISBLANK($A52),"",VLOOKUP($A52,'Retail Obligations'!$A$1:$G$89,7,FALSE))</f>
        <v/>
      </c>
      <c r="BC52" s="14"/>
      <c r="BD52" s="14"/>
      <c r="BE52" s="14"/>
      <c r="BF52" s="14"/>
      <c r="BG52" s="14"/>
      <c r="BH52" s="14"/>
      <c r="BI52" s="14"/>
    </row>
    <row r="53" spans="1:61" ht="15" customHeight="1" x14ac:dyDescent="0.2">
      <c r="A53" s="1"/>
      <c r="B53" s="13"/>
      <c r="C53" s="13"/>
      <c r="D53" s="13"/>
      <c r="E53" s="13"/>
      <c r="F53" s="13"/>
      <c r="G53" s="13"/>
      <c r="H53" s="13"/>
      <c r="I53" s="13"/>
      <c r="J53" s="13"/>
      <c r="K53" s="9" t="str">
        <f>IF(ISBLANK($A53),"",VLOOKUP($A53,'Retail Obligations'!$A$1:$G$89,4,FALSE))</f>
        <v/>
      </c>
      <c r="L53" s="9" t="str">
        <f>IF(ISBLANK($A53),"",VLOOKUP($A53,'Retail Obligations'!$A$1:$G$89,5,FALSE))</f>
        <v/>
      </c>
      <c r="M53" s="9" t="str">
        <f>IF(ISBLANK($A53),"",VLOOKUP($A53,'Retail Obligations'!$A$1:$G$89,6,FALSE))</f>
        <v/>
      </c>
      <c r="N53" s="9" t="str">
        <f>IF(ISBLANK($A53),"",VLOOKUP($A53,'Retail Obligations'!$A$1:$G$89,7,FALSE))</f>
        <v/>
      </c>
      <c r="BC53" s="14"/>
      <c r="BD53" s="14"/>
      <c r="BE53" s="14"/>
      <c r="BF53" s="14"/>
      <c r="BG53" s="14"/>
      <c r="BH53" s="14"/>
      <c r="BI53" s="14"/>
    </row>
    <row r="54" spans="1:61" ht="15" customHeight="1" x14ac:dyDescent="0.2">
      <c r="A54" s="1"/>
      <c r="B54" s="13"/>
      <c r="C54" s="13"/>
      <c r="D54" s="13"/>
      <c r="E54" s="13"/>
      <c r="F54" s="13"/>
      <c r="G54" s="13"/>
      <c r="H54" s="13"/>
      <c r="I54" s="13"/>
      <c r="J54" s="13"/>
      <c r="K54" s="9" t="str">
        <f>IF(ISBLANK($A54),"",VLOOKUP($A54,'Retail Obligations'!$A$1:$G$89,4,FALSE))</f>
        <v/>
      </c>
      <c r="L54" s="9" t="str">
        <f>IF(ISBLANK($A54),"",VLOOKUP($A54,'Retail Obligations'!$A$1:$G$89,5,FALSE))</f>
        <v/>
      </c>
      <c r="M54" s="9" t="str">
        <f>IF(ISBLANK($A54),"",VLOOKUP($A54,'Retail Obligations'!$A$1:$G$89,6,FALSE))</f>
        <v/>
      </c>
      <c r="N54" s="9" t="str">
        <f>IF(ISBLANK($A54),"",VLOOKUP($A54,'Retail Obligations'!$A$1:$G$89,7,FALSE))</f>
        <v/>
      </c>
      <c r="BC54" s="14"/>
      <c r="BD54" s="14"/>
      <c r="BE54" s="14"/>
      <c r="BF54" s="14"/>
      <c r="BG54" s="14"/>
      <c r="BH54" s="14"/>
      <c r="BI54" s="14"/>
    </row>
    <row r="55" spans="1:61" ht="15" customHeight="1" x14ac:dyDescent="0.2">
      <c r="A55" s="1"/>
      <c r="B55" s="13"/>
      <c r="C55" s="13"/>
      <c r="D55" s="13"/>
      <c r="E55" s="13"/>
      <c r="F55" s="13"/>
      <c r="G55" s="13"/>
      <c r="H55" s="13"/>
      <c r="I55" s="13"/>
      <c r="J55" s="13"/>
      <c r="K55" s="9" t="str">
        <f>IF(ISBLANK($A55),"",VLOOKUP($A55,'Retail Obligations'!$A$1:$G$89,4,FALSE))</f>
        <v/>
      </c>
      <c r="L55" s="9" t="str">
        <f>IF(ISBLANK($A55),"",VLOOKUP($A55,'Retail Obligations'!$A$1:$G$89,5,FALSE))</f>
        <v/>
      </c>
      <c r="M55" s="9" t="str">
        <f>IF(ISBLANK($A55),"",VLOOKUP($A55,'Retail Obligations'!$A$1:$G$89,6,FALSE))</f>
        <v/>
      </c>
      <c r="N55" s="9" t="str">
        <f>IF(ISBLANK($A55),"",VLOOKUP($A55,'Retail Obligations'!$A$1:$G$89,7,FALSE))</f>
        <v/>
      </c>
      <c r="BC55" s="14"/>
      <c r="BD55" s="14"/>
      <c r="BE55" s="14"/>
      <c r="BF55" s="14"/>
      <c r="BG55" s="14"/>
      <c r="BH55" s="14"/>
      <c r="BI55" s="14"/>
    </row>
    <row r="56" spans="1:61" ht="15" customHeight="1" x14ac:dyDescent="0.2">
      <c r="A56" s="1"/>
      <c r="B56" s="13"/>
      <c r="C56" s="13"/>
      <c r="D56" s="13"/>
      <c r="E56" s="13"/>
      <c r="F56" s="13"/>
      <c r="G56" s="13"/>
      <c r="H56" s="13"/>
      <c r="I56" s="13"/>
      <c r="J56" s="13"/>
      <c r="K56" s="9" t="str">
        <f>IF(ISBLANK($A56),"",VLOOKUP($A56,'Retail Obligations'!$A$1:$G$89,4,FALSE))</f>
        <v/>
      </c>
      <c r="L56" s="9" t="str">
        <f>IF(ISBLANK($A56),"",VLOOKUP($A56,'Retail Obligations'!$A$1:$G$89,5,FALSE))</f>
        <v/>
      </c>
      <c r="M56" s="9" t="str">
        <f>IF(ISBLANK($A56),"",VLOOKUP($A56,'Retail Obligations'!$A$1:$G$89,6,FALSE))</f>
        <v/>
      </c>
      <c r="N56" s="9" t="str">
        <f>IF(ISBLANK($A56),"",VLOOKUP($A56,'Retail Obligations'!$A$1:$G$89,7,FALSE))</f>
        <v/>
      </c>
      <c r="BC56" s="14"/>
      <c r="BD56" s="14"/>
      <c r="BE56" s="14"/>
      <c r="BF56" s="14"/>
      <c r="BG56" s="14"/>
      <c r="BH56" s="14"/>
      <c r="BI56" s="14"/>
    </row>
    <row r="57" spans="1:61" ht="15" customHeight="1" x14ac:dyDescent="0.2">
      <c r="A57" s="1"/>
      <c r="B57" s="13"/>
      <c r="C57" s="13"/>
      <c r="D57" s="13"/>
      <c r="E57" s="13"/>
      <c r="F57" s="13"/>
      <c r="G57" s="13"/>
      <c r="H57" s="13"/>
      <c r="I57" s="13"/>
      <c r="J57" s="13"/>
      <c r="K57" s="9" t="str">
        <f>IF(ISBLANK($A57),"",VLOOKUP($A57,'Retail Obligations'!$A$1:$G$89,4,FALSE))</f>
        <v/>
      </c>
      <c r="L57" s="9" t="str">
        <f>IF(ISBLANK($A57),"",VLOOKUP($A57,'Retail Obligations'!$A$1:$G$89,5,FALSE))</f>
        <v/>
      </c>
      <c r="M57" s="9" t="str">
        <f>IF(ISBLANK($A57),"",VLOOKUP($A57,'Retail Obligations'!$A$1:$G$89,6,FALSE))</f>
        <v/>
      </c>
      <c r="N57" s="9" t="str">
        <f>IF(ISBLANK($A57),"",VLOOKUP($A57,'Retail Obligations'!$A$1:$G$89,7,FALSE))</f>
        <v/>
      </c>
      <c r="BC57" s="14"/>
      <c r="BD57" s="14"/>
      <c r="BE57" s="14"/>
      <c r="BF57" s="14"/>
      <c r="BG57" s="14"/>
      <c r="BH57" s="14"/>
      <c r="BI57" s="14"/>
    </row>
    <row r="58" spans="1:61" ht="15" customHeight="1" x14ac:dyDescent="0.2">
      <c r="A58" s="1"/>
      <c r="B58" s="13"/>
      <c r="C58" s="13"/>
      <c r="D58" s="13"/>
      <c r="E58" s="13"/>
      <c r="F58" s="13"/>
      <c r="G58" s="13"/>
      <c r="H58" s="13"/>
      <c r="I58" s="13"/>
      <c r="J58" s="13"/>
      <c r="K58" s="9" t="str">
        <f>IF(ISBLANK($A58),"",VLOOKUP($A58,'Retail Obligations'!$A$1:$G$89,4,FALSE))</f>
        <v/>
      </c>
      <c r="L58" s="9" t="str">
        <f>IF(ISBLANK($A58),"",VLOOKUP($A58,'Retail Obligations'!$A$1:$G$89,5,FALSE))</f>
        <v/>
      </c>
      <c r="M58" s="9" t="str">
        <f>IF(ISBLANK($A58),"",VLOOKUP($A58,'Retail Obligations'!$A$1:$G$89,6,FALSE))</f>
        <v/>
      </c>
      <c r="N58" s="9" t="str">
        <f>IF(ISBLANK($A58),"",VLOOKUP($A58,'Retail Obligations'!$A$1:$G$89,7,FALSE))</f>
        <v/>
      </c>
      <c r="BC58" s="14"/>
      <c r="BD58" s="14"/>
      <c r="BE58" s="14"/>
      <c r="BF58" s="14"/>
      <c r="BG58" s="14"/>
      <c r="BH58" s="14"/>
      <c r="BI58" s="14"/>
    </row>
    <row r="59" spans="1:61" ht="15" customHeight="1" x14ac:dyDescent="0.2">
      <c r="A59" s="1"/>
      <c r="B59" s="13"/>
      <c r="C59" s="13"/>
      <c r="D59" s="13"/>
      <c r="E59" s="13"/>
      <c r="F59" s="13"/>
      <c r="G59" s="13"/>
      <c r="H59" s="13"/>
      <c r="I59" s="13"/>
      <c r="J59" s="13"/>
      <c r="K59" s="9" t="str">
        <f>IF(ISBLANK($A59),"",VLOOKUP($A59,'Retail Obligations'!$A$1:$G$89,4,FALSE))</f>
        <v/>
      </c>
      <c r="L59" s="9" t="str">
        <f>IF(ISBLANK($A59),"",VLOOKUP($A59,'Retail Obligations'!$A$1:$G$89,5,FALSE))</f>
        <v/>
      </c>
      <c r="M59" s="9" t="str">
        <f>IF(ISBLANK($A59),"",VLOOKUP($A59,'Retail Obligations'!$A$1:$G$89,6,FALSE))</f>
        <v/>
      </c>
      <c r="N59" s="9" t="str">
        <f>IF(ISBLANK($A59),"",VLOOKUP($A59,'Retail Obligations'!$A$1:$G$89,7,FALSE))</f>
        <v/>
      </c>
      <c r="BC59" s="14"/>
      <c r="BD59" s="14"/>
      <c r="BE59" s="14"/>
      <c r="BF59" s="14"/>
      <c r="BG59" s="14"/>
      <c r="BH59" s="14"/>
      <c r="BI59" s="14"/>
    </row>
    <row r="60" spans="1:61" ht="15" customHeight="1" x14ac:dyDescent="0.2">
      <c r="A60" s="1"/>
      <c r="B60" s="13"/>
      <c r="C60" s="13"/>
      <c r="D60" s="13"/>
      <c r="E60" s="13"/>
      <c r="F60" s="13"/>
      <c r="G60" s="13"/>
      <c r="H60" s="13"/>
      <c r="I60" s="13"/>
      <c r="J60" s="13"/>
      <c r="K60" s="9" t="str">
        <f>IF(ISBLANK($A60),"",VLOOKUP($A60,'Retail Obligations'!$A$1:$G$89,4,FALSE))</f>
        <v/>
      </c>
      <c r="L60" s="9" t="str">
        <f>IF(ISBLANK($A60),"",VLOOKUP($A60,'Retail Obligations'!$A$1:$G$89,5,FALSE))</f>
        <v/>
      </c>
      <c r="M60" s="9" t="str">
        <f>IF(ISBLANK($A60),"",VLOOKUP($A60,'Retail Obligations'!$A$1:$G$89,6,FALSE))</f>
        <v/>
      </c>
      <c r="N60" s="9" t="str">
        <f>IF(ISBLANK($A60),"",VLOOKUP($A60,'Retail Obligations'!$A$1:$G$89,7,FALSE))</f>
        <v/>
      </c>
      <c r="BC60" s="14"/>
      <c r="BD60" s="14"/>
      <c r="BE60" s="14"/>
      <c r="BF60" s="14"/>
      <c r="BG60" s="14"/>
      <c r="BH60" s="14"/>
      <c r="BI60" s="14"/>
    </row>
    <row r="61" spans="1:61" ht="15" customHeight="1" x14ac:dyDescent="0.2">
      <c r="A61" s="1"/>
      <c r="B61" s="13"/>
      <c r="C61" s="13"/>
      <c r="D61" s="13"/>
      <c r="E61" s="13"/>
      <c r="F61" s="13"/>
      <c r="G61" s="13"/>
      <c r="H61" s="13"/>
      <c r="I61" s="13"/>
      <c r="J61" s="13"/>
      <c r="K61" s="9" t="str">
        <f>IF(ISBLANK($A61),"",VLOOKUP($A61,'Retail Obligations'!$A$1:$G$89,4,FALSE))</f>
        <v/>
      </c>
      <c r="L61" s="9" t="str">
        <f>IF(ISBLANK($A61),"",VLOOKUP($A61,'Retail Obligations'!$A$1:$G$89,5,FALSE))</f>
        <v/>
      </c>
      <c r="M61" s="9" t="str">
        <f>IF(ISBLANK($A61),"",VLOOKUP($A61,'Retail Obligations'!$A$1:$G$89,6,FALSE))</f>
        <v/>
      </c>
      <c r="N61" s="9" t="str">
        <f>IF(ISBLANK($A61),"",VLOOKUP($A61,'Retail Obligations'!$A$1:$G$89,7,FALSE))</f>
        <v/>
      </c>
      <c r="BC61" s="14"/>
      <c r="BD61" s="14"/>
      <c r="BE61" s="14"/>
      <c r="BF61" s="14"/>
      <c r="BG61" s="14"/>
      <c r="BH61" s="14"/>
      <c r="BI61" s="14"/>
    </row>
    <row r="62" spans="1:61" ht="15" customHeight="1" x14ac:dyDescent="0.2">
      <c r="A62" s="1"/>
      <c r="B62" s="13"/>
      <c r="C62" s="13"/>
      <c r="D62" s="13"/>
      <c r="E62" s="13"/>
      <c r="F62" s="13"/>
      <c r="G62" s="13"/>
      <c r="H62" s="13"/>
      <c r="I62" s="13"/>
      <c r="J62" s="13"/>
      <c r="K62" s="9" t="str">
        <f>IF(ISBLANK($A62),"",VLOOKUP($A62,'Retail Obligations'!$A$1:$G$89,4,FALSE))</f>
        <v/>
      </c>
      <c r="L62" s="9" t="str">
        <f>IF(ISBLANK($A62),"",VLOOKUP($A62,'Retail Obligations'!$A$1:$G$89,5,FALSE))</f>
        <v/>
      </c>
      <c r="M62" s="9" t="str">
        <f>IF(ISBLANK($A62),"",VLOOKUP($A62,'Retail Obligations'!$A$1:$G$89,6,FALSE))</f>
        <v/>
      </c>
      <c r="N62" s="9" t="str">
        <f>IF(ISBLANK($A62),"",VLOOKUP($A62,'Retail Obligations'!$A$1:$G$89,7,FALSE))</f>
        <v/>
      </c>
      <c r="BC62" s="14"/>
      <c r="BD62" s="14"/>
      <c r="BE62" s="14"/>
      <c r="BF62" s="14"/>
      <c r="BG62" s="14"/>
      <c r="BH62" s="14"/>
      <c r="BI62" s="14"/>
    </row>
    <row r="63" spans="1:61" ht="15" customHeight="1" x14ac:dyDescent="0.2">
      <c r="A63" s="1"/>
      <c r="B63" s="13"/>
      <c r="C63" s="13"/>
      <c r="D63" s="13"/>
      <c r="E63" s="13"/>
      <c r="F63" s="13"/>
      <c r="G63" s="13"/>
      <c r="H63" s="13"/>
      <c r="I63" s="13"/>
      <c r="J63" s="13"/>
      <c r="K63" s="9" t="str">
        <f>IF(ISBLANK($A63),"",VLOOKUP($A63,'Retail Obligations'!$A$1:$G$89,4,FALSE))</f>
        <v/>
      </c>
      <c r="L63" s="9" t="str">
        <f>IF(ISBLANK($A63),"",VLOOKUP($A63,'Retail Obligations'!$A$1:$G$89,5,FALSE))</f>
        <v/>
      </c>
      <c r="M63" s="9" t="str">
        <f>IF(ISBLANK($A63),"",VLOOKUP($A63,'Retail Obligations'!$A$1:$G$89,6,FALSE))</f>
        <v/>
      </c>
      <c r="N63" s="9" t="str">
        <f>IF(ISBLANK($A63),"",VLOOKUP($A63,'Retail Obligations'!$A$1:$G$89,7,FALSE))</f>
        <v/>
      </c>
      <c r="BC63" s="14"/>
      <c r="BD63" s="14"/>
      <c r="BE63" s="14"/>
      <c r="BF63" s="14"/>
      <c r="BG63" s="14"/>
      <c r="BH63" s="14"/>
      <c r="BI63" s="14"/>
    </row>
    <row r="64" spans="1:61" ht="15" customHeight="1" x14ac:dyDescent="0.2">
      <c r="A64" s="1"/>
      <c r="B64" s="13"/>
      <c r="C64" s="13"/>
      <c r="D64" s="13"/>
      <c r="E64" s="13"/>
      <c r="F64" s="13"/>
      <c r="G64" s="13"/>
      <c r="H64" s="13"/>
      <c r="I64" s="13"/>
      <c r="J64" s="13"/>
      <c r="K64" s="9" t="str">
        <f>IF(ISBLANK($A64),"",VLOOKUP($A64,'Retail Obligations'!$A$1:$G$89,4,FALSE))</f>
        <v/>
      </c>
      <c r="L64" s="9" t="str">
        <f>IF(ISBLANK($A64),"",VLOOKUP($A64,'Retail Obligations'!$A$1:$G$89,5,FALSE))</f>
        <v/>
      </c>
      <c r="M64" s="9" t="str">
        <f>IF(ISBLANK($A64),"",VLOOKUP($A64,'Retail Obligations'!$A$1:$G$89,6,FALSE))</f>
        <v/>
      </c>
      <c r="N64" s="9" t="str">
        <f>IF(ISBLANK($A64),"",VLOOKUP($A64,'Retail Obligations'!$A$1:$G$89,7,FALSE))</f>
        <v/>
      </c>
      <c r="BC64" s="14"/>
      <c r="BD64" s="14"/>
      <c r="BE64" s="14"/>
      <c r="BF64" s="14"/>
      <c r="BG64" s="14"/>
      <c r="BH64" s="14"/>
      <c r="BI64" s="14"/>
    </row>
    <row r="65" spans="1:61" ht="15" customHeight="1" x14ac:dyDescent="0.2">
      <c r="A65" s="1"/>
      <c r="B65" s="13"/>
      <c r="C65" s="13"/>
      <c r="D65" s="13"/>
      <c r="E65" s="13"/>
      <c r="F65" s="13"/>
      <c r="G65" s="13"/>
      <c r="H65" s="13"/>
      <c r="I65" s="13"/>
      <c r="J65" s="13"/>
      <c r="K65" s="9" t="str">
        <f>IF(ISBLANK($A65),"",VLOOKUP($A65,'Retail Obligations'!$A$1:$G$89,4,FALSE))</f>
        <v/>
      </c>
      <c r="L65" s="9" t="str">
        <f>IF(ISBLANK($A65),"",VLOOKUP($A65,'Retail Obligations'!$A$1:$G$89,5,FALSE))</f>
        <v/>
      </c>
      <c r="M65" s="9" t="str">
        <f>IF(ISBLANK($A65),"",VLOOKUP($A65,'Retail Obligations'!$A$1:$G$89,6,FALSE))</f>
        <v/>
      </c>
      <c r="N65" s="9" t="str">
        <f>IF(ISBLANK($A65),"",VLOOKUP($A65,'Retail Obligations'!$A$1:$G$89,7,FALSE))</f>
        <v/>
      </c>
      <c r="BC65" s="14"/>
      <c r="BD65" s="14"/>
      <c r="BE65" s="14"/>
      <c r="BF65" s="14"/>
      <c r="BG65" s="14"/>
      <c r="BH65" s="14"/>
      <c r="BI65" s="14"/>
    </row>
    <row r="66" spans="1:61" ht="15" customHeight="1" x14ac:dyDescent="0.2">
      <c r="A66" s="1"/>
      <c r="B66" s="13"/>
      <c r="C66" s="13"/>
      <c r="D66" s="13"/>
      <c r="E66" s="13"/>
      <c r="F66" s="13"/>
      <c r="G66" s="13"/>
      <c r="H66" s="13"/>
      <c r="I66" s="13"/>
      <c r="J66" s="13"/>
      <c r="K66" s="9" t="str">
        <f>IF(ISBLANK($A66),"",VLOOKUP($A66,'Retail Obligations'!$A$1:$G$89,4,FALSE))</f>
        <v/>
      </c>
      <c r="L66" s="9" t="str">
        <f>IF(ISBLANK($A66),"",VLOOKUP($A66,'Retail Obligations'!$A$1:$G$89,5,FALSE))</f>
        <v/>
      </c>
      <c r="M66" s="9" t="str">
        <f>IF(ISBLANK($A66),"",VLOOKUP($A66,'Retail Obligations'!$A$1:$G$89,6,FALSE))</f>
        <v/>
      </c>
      <c r="N66" s="9" t="str">
        <f>IF(ISBLANK($A66),"",VLOOKUP($A66,'Retail Obligations'!$A$1:$G$89,7,FALSE))</f>
        <v/>
      </c>
      <c r="BC66" s="14"/>
      <c r="BD66" s="14"/>
      <c r="BE66" s="14"/>
      <c r="BF66" s="14"/>
      <c r="BG66" s="14"/>
      <c r="BH66" s="14"/>
      <c r="BI66" s="14"/>
    </row>
    <row r="67" spans="1:61" ht="15" customHeight="1" x14ac:dyDescent="0.2">
      <c r="A67" s="1"/>
      <c r="B67" s="13"/>
      <c r="C67" s="13"/>
      <c r="D67" s="13"/>
      <c r="E67" s="13"/>
      <c r="F67" s="13"/>
      <c r="G67" s="13"/>
      <c r="H67" s="13"/>
      <c r="I67" s="13"/>
      <c r="J67" s="13"/>
      <c r="K67" s="9" t="str">
        <f>IF(ISBLANK($A67),"",VLOOKUP($A67,'Retail Obligations'!$A$1:$G$89,4,FALSE))</f>
        <v/>
      </c>
      <c r="L67" s="9" t="str">
        <f>IF(ISBLANK($A67),"",VLOOKUP($A67,'Retail Obligations'!$A$1:$G$89,5,FALSE))</f>
        <v/>
      </c>
      <c r="M67" s="9" t="str">
        <f>IF(ISBLANK($A67),"",VLOOKUP($A67,'Retail Obligations'!$A$1:$G$89,6,FALSE))</f>
        <v/>
      </c>
      <c r="N67" s="9" t="str">
        <f>IF(ISBLANK($A67),"",VLOOKUP($A67,'Retail Obligations'!$A$1:$G$89,7,FALSE))</f>
        <v/>
      </c>
      <c r="BC67" s="14"/>
      <c r="BD67" s="14"/>
      <c r="BE67" s="14"/>
      <c r="BF67" s="14"/>
      <c r="BG67" s="14"/>
      <c r="BH67" s="14"/>
      <c r="BI67" s="14"/>
    </row>
    <row r="68" spans="1:61" ht="15" customHeight="1" x14ac:dyDescent="0.2">
      <c r="A68" s="1"/>
      <c r="B68" s="13"/>
      <c r="C68" s="13"/>
      <c r="D68" s="13"/>
      <c r="E68" s="13"/>
      <c r="F68" s="13"/>
      <c r="G68" s="13"/>
      <c r="H68" s="13"/>
      <c r="I68" s="13"/>
      <c r="J68" s="13"/>
      <c r="K68" s="9" t="str">
        <f>IF(ISBLANK($A68),"",VLOOKUP($A68,'Retail Obligations'!$A$1:$G$89,4,FALSE))</f>
        <v/>
      </c>
      <c r="L68" s="9" t="str">
        <f>IF(ISBLANK($A68),"",VLOOKUP($A68,'Retail Obligations'!$A$1:$G$89,5,FALSE))</f>
        <v/>
      </c>
      <c r="M68" s="9" t="str">
        <f>IF(ISBLANK($A68),"",VLOOKUP($A68,'Retail Obligations'!$A$1:$G$89,6,FALSE))</f>
        <v/>
      </c>
      <c r="N68" s="9" t="str">
        <f>IF(ISBLANK($A68),"",VLOOKUP($A68,'Retail Obligations'!$A$1:$G$89,7,FALSE))</f>
        <v/>
      </c>
      <c r="BC68" s="14"/>
      <c r="BD68" s="14"/>
      <c r="BE68" s="14"/>
      <c r="BF68" s="14"/>
      <c r="BG68" s="14"/>
      <c r="BH68" s="14"/>
      <c r="BI68" s="14"/>
    </row>
    <row r="69" spans="1:61" ht="15" customHeight="1" x14ac:dyDescent="0.2">
      <c r="A69" s="1"/>
      <c r="B69" s="13"/>
      <c r="C69" s="13"/>
      <c r="D69" s="13"/>
      <c r="E69" s="13"/>
      <c r="F69" s="13"/>
      <c r="G69" s="13"/>
      <c r="H69" s="13"/>
      <c r="I69" s="13"/>
      <c r="J69" s="13"/>
      <c r="K69" s="9" t="str">
        <f>IF(ISBLANK($A69),"",VLOOKUP($A69,'Retail Obligations'!$A$1:$G$89,4,FALSE))</f>
        <v/>
      </c>
      <c r="L69" s="9" t="str">
        <f>IF(ISBLANK($A69),"",VLOOKUP($A69,'Retail Obligations'!$A$1:$G$89,5,FALSE))</f>
        <v/>
      </c>
      <c r="M69" s="9" t="str">
        <f>IF(ISBLANK($A69),"",VLOOKUP($A69,'Retail Obligations'!$A$1:$G$89,6,FALSE))</f>
        <v/>
      </c>
      <c r="N69" s="9" t="str">
        <f>IF(ISBLANK($A69),"",VLOOKUP($A69,'Retail Obligations'!$A$1:$G$89,7,FALSE))</f>
        <v/>
      </c>
      <c r="BC69" s="14"/>
      <c r="BD69" s="14"/>
      <c r="BE69" s="14"/>
      <c r="BF69" s="14"/>
      <c r="BG69" s="14"/>
      <c r="BH69" s="14"/>
      <c r="BI69" s="14"/>
    </row>
    <row r="70" spans="1:61" ht="15" customHeight="1" x14ac:dyDescent="0.2">
      <c r="A70" s="1"/>
      <c r="B70" s="13"/>
      <c r="C70" s="13"/>
      <c r="D70" s="13"/>
      <c r="E70" s="13"/>
      <c r="F70" s="13"/>
      <c r="G70" s="13"/>
      <c r="H70" s="13"/>
      <c r="I70" s="13"/>
      <c r="J70" s="13"/>
      <c r="K70" s="9" t="str">
        <f>IF(ISBLANK($A70),"",VLOOKUP($A70,'Retail Obligations'!$A$1:$G$89,4,FALSE))</f>
        <v/>
      </c>
      <c r="L70" s="9" t="str">
        <f>IF(ISBLANK($A70),"",VLOOKUP($A70,'Retail Obligations'!$A$1:$G$89,5,FALSE))</f>
        <v/>
      </c>
      <c r="M70" s="9" t="str">
        <f>IF(ISBLANK($A70),"",VLOOKUP($A70,'Retail Obligations'!$A$1:$G$89,6,FALSE))</f>
        <v/>
      </c>
      <c r="N70" s="9" t="str">
        <f>IF(ISBLANK($A70),"",VLOOKUP($A70,'Retail Obligations'!$A$1:$G$89,7,FALSE))</f>
        <v/>
      </c>
      <c r="BC70" s="14"/>
      <c r="BD70" s="14"/>
      <c r="BE70" s="14"/>
      <c r="BF70" s="14"/>
      <c r="BG70" s="14"/>
      <c r="BH70" s="14"/>
      <c r="BI70" s="14"/>
    </row>
    <row r="71" spans="1:61" ht="15" customHeight="1" x14ac:dyDescent="0.2">
      <c r="A71" s="1"/>
      <c r="B71" s="13"/>
      <c r="C71" s="13"/>
      <c r="D71" s="13"/>
      <c r="E71" s="13"/>
      <c r="F71" s="13"/>
      <c r="G71" s="13"/>
      <c r="H71" s="13"/>
      <c r="I71" s="13"/>
      <c r="J71" s="13"/>
      <c r="K71" s="9" t="str">
        <f>IF(ISBLANK($A71),"",VLOOKUP($A71,'Retail Obligations'!$A$1:$G$89,4,FALSE))</f>
        <v/>
      </c>
      <c r="L71" s="9" t="str">
        <f>IF(ISBLANK($A71),"",VLOOKUP($A71,'Retail Obligations'!$A$1:$G$89,5,FALSE))</f>
        <v/>
      </c>
      <c r="M71" s="9" t="str">
        <f>IF(ISBLANK($A71),"",VLOOKUP($A71,'Retail Obligations'!$A$1:$G$89,6,FALSE))</f>
        <v/>
      </c>
      <c r="N71" s="9" t="str">
        <f>IF(ISBLANK($A71),"",VLOOKUP($A71,'Retail Obligations'!$A$1:$G$89,7,FALSE))</f>
        <v/>
      </c>
      <c r="BC71" s="14"/>
      <c r="BD71" s="14"/>
      <c r="BE71" s="14"/>
      <c r="BF71" s="14"/>
      <c r="BG71" s="14"/>
      <c r="BH71" s="14"/>
      <c r="BI71" s="14"/>
    </row>
    <row r="72" spans="1:61" ht="15" customHeight="1" x14ac:dyDescent="0.2">
      <c r="A72" s="1"/>
      <c r="B72" s="13"/>
      <c r="C72" s="13"/>
      <c r="D72" s="13"/>
      <c r="E72" s="13"/>
      <c r="F72" s="13"/>
      <c r="G72" s="13"/>
      <c r="H72" s="13"/>
      <c r="I72" s="13"/>
      <c r="J72" s="13"/>
      <c r="K72" s="9" t="str">
        <f>IF(ISBLANK($A72),"",VLOOKUP($A72,'Retail Obligations'!$A$1:$G$89,4,FALSE))</f>
        <v/>
      </c>
      <c r="L72" s="9" t="str">
        <f>IF(ISBLANK($A72),"",VLOOKUP($A72,'Retail Obligations'!$A$1:$G$89,5,FALSE))</f>
        <v/>
      </c>
      <c r="M72" s="9" t="str">
        <f>IF(ISBLANK($A72),"",VLOOKUP($A72,'Retail Obligations'!$A$1:$G$89,6,FALSE))</f>
        <v/>
      </c>
      <c r="N72" s="9" t="str">
        <f>IF(ISBLANK($A72),"",VLOOKUP($A72,'Retail Obligations'!$A$1:$G$89,7,FALSE))</f>
        <v/>
      </c>
      <c r="BC72" s="14"/>
      <c r="BD72" s="14"/>
      <c r="BE72" s="14"/>
      <c r="BF72" s="14"/>
      <c r="BG72" s="14"/>
      <c r="BH72" s="14"/>
      <c r="BI72" s="14"/>
    </row>
    <row r="73" spans="1:61" ht="15" customHeight="1" x14ac:dyDescent="0.2">
      <c r="A73" s="1"/>
      <c r="B73" s="13"/>
      <c r="C73" s="13"/>
      <c r="D73" s="13"/>
      <c r="E73" s="13"/>
      <c r="F73" s="13"/>
      <c r="G73" s="13"/>
      <c r="H73" s="13"/>
      <c r="I73" s="13"/>
      <c r="J73" s="13"/>
      <c r="K73" s="9" t="str">
        <f>IF(ISBLANK($A73),"",VLOOKUP($A73,'Retail Obligations'!$A$1:$G$89,4,FALSE))</f>
        <v/>
      </c>
      <c r="L73" s="9" t="str">
        <f>IF(ISBLANK($A73),"",VLOOKUP($A73,'Retail Obligations'!$A$1:$G$89,5,FALSE))</f>
        <v/>
      </c>
      <c r="M73" s="9" t="str">
        <f>IF(ISBLANK($A73),"",VLOOKUP($A73,'Retail Obligations'!$A$1:$G$89,6,FALSE))</f>
        <v/>
      </c>
      <c r="N73" s="9" t="str">
        <f>IF(ISBLANK($A73),"",VLOOKUP($A73,'Retail Obligations'!$A$1:$G$89,7,FALSE))</f>
        <v/>
      </c>
      <c r="BC73" s="14"/>
      <c r="BD73" s="14"/>
      <c r="BE73" s="14"/>
      <c r="BF73" s="14"/>
      <c r="BG73" s="14"/>
      <c r="BH73" s="14"/>
      <c r="BI73" s="14"/>
    </row>
    <row r="74" spans="1:61" ht="15" customHeight="1" x14ac:dyDescent="0.2">
      <c r="A74" s="1"/>
      <c r="B74" s="13"/>
      <c r="C74" s="13"/>
      <c r="D74" s="13"/>
      <c r="E74" s="13"/>
      <c r="F74" s="13"/>
      <c r="G74" s="13"/>
      <c r="H74" s="13"/>
      <c r="I74" s="13"/>
      <c r="J74" s="13"/>
      <c r="K74" s="9" t="str">
        <f>IF(ISBLANK($A74),"",VLOOKUP($A74,'Retail Obligations'!$A$1:$G$89,4,FALSE))</f>
        <v/>
      </c>
      <c r="L74" s="9" t="str">
        <f>IF(ISBLANK($A74),"",VLOOKUP($A74,'Retail Obligations'!$A$1:$G$89,5,FALSE))</f>
        <v/>
      </c>
      <c r="M74" s="9" t="str">
        <f>IF(ISBLANK($A74),"",VLOOKUP($A74,'Retail Obligations'!$A$1:$G$89,6,FALSE))</f>
        <v/>
      </c>
      <c r="N74" s="9" t="str">
        <f>IF(ISBLANK($A74),"",VLOOKUP($A74,'Retail Obligations'!$A$1:$G$89,7,FALSE))</f>
        <v/>
      </c>
      <c r="BC74" s="14"/>
      <c r="BD74" s="14"/>
      <c r="BE74" s="14"/>
      <c r="BF74" s="14"/>
      <c r="BG74" s="14"/>
      <c r="BH74" s="14"/>
      <c r="BI74" s="14"/>
    </row>
    <row r="75" spans="1:61" ht="15" customHeight="1" x14ac:dyDescent="0.2">
      <c r="A75" s="1"/>
      <c r="B75" s="13"/>
      <c r="C75" s="13"/>
      <c r="D75" s="13"/>
      <c r="E75" s="13"/>
      <c r="F75" s="13"/>
      <c r="G75" s="13"/>
      <c r="H75" s="13"/>
      <c r="I75" s="13"/>
      <c r="J75" s="13"/>
      <c r="K75" s="9" t="str">
        <f>IF(ISBLANK($A75),"",VLOOKUP($A75,'Retail Obligations'!$A$1:$G$89,4,FALSE))</f>
        <v/>
      </c>
      <c r="L75" s="9" t="str">
        <f>IF(ISBLANK($A75),"",VLOOKUP($A75,'Retail Obligations'!$A$1:$G$89,5,FALSE))</f>
        <v/>
      </c>
      <c r="M75" s="9" t="str">
        <f>IF(ISBLANK($A75),"",VLOOKUP($A75,'Retail Obligations'!$A$1:$G$89,6,FALSE))</f>
        <v/>
      </c>
      <c r="N75" s="9" t="str">
        <f>IF(ISBLANK($A75),"",VLOOKUP($A75,'Retail Obligations'!$A$1:$G$89,7,FALSE))</f>
        <v/>
      </c>
      <c r="BC75" s="14"/>
      <c r="BD75" s="14"/>
      <c r="BE75" s="14"/>
      <c r="BF75" s="14"/>
      <c r="BG75" s="14"/>
      <c r="BH75" s="14"/>
      <c r="BI75" s="14"/>
    </row>
    <row r="76" spans="1:61" ht="15" customHeight="1" x14ac:dyDescent="0.2">
      <c r="A76" s="1"/>
      <c r="B76" s="13"/>
      <c r="C76" s="13"/>
      <c r="D76" s="13"/>
      <c r="E76" s="13"/>
      <c r="F76" s="13"/>
      <c r="G76" s="13"/>
      <c r="H76" s="13"/>
      <c r="I76" s="13"/>
      <c r="J76" s="13"/>
      <c r="K76" s="9" t="str">
        <f>IF(ISBLANK($A76),"",VLOOKUP($A76,'Retail Obligations'!$A$1:$G$89,4,FALSE))</f>
        <v/>
      </c>
      <c r="L76" s="9" t="str">
        <f>IF(ISBLANK($A76),"",VLOOKUP($A76,'Retail Obligations'!$A$1:$G$89,5,FALSE))</f>
        <v/>
      </c>
      <c r="M76" s="9" t="str">
        <f>IF(ISBLANK($A76),"",VLOOKUP($A76,'Retail Obligations'!$A$1:$G$89,6,FALSE))</f>
        <v/>
      </c>
      <c r="N76" s="9" t="str">
        <f>IF(ISBLANK($A76),"",VLOOKUP($A76,'Retail Obligations'!$A$1:$G$89,7,FALSE))</f>
        <v/>
      </c>
      <c r="BC76" s="14"/>
      <c r="BD76" s="14"/>
      <c r="BE76" s="14"/>
      <c r="BF76" s="14"/>
      <c r="BG76" s="14"/>
      <c r="BH76" s="14"/>
      <c r="BI76" s="14"/>
    </row>
    <row r="77" spans="1:61" ht="15" customHeight="1" x14ac:dyDescent="0.2">
      <c r="A77" s="1"/>
      <c r="B77" s="13"/>
      <c r="C77" s="13"/>
      <c r="D77" s="13"/>
      <c r="E77" s="13"/>
      <c r="F77" s="13"/>
      <c r="G77" s="13"/>
      <c r="H77" s="13"/>
      <c r="I77" s="13"/>
      <c r="J77" s="13"/>
      <c r="K77" s="9" t="str">
        <f>IF(ISBLANK($A77),"",VLOOKUP($A77,'Retail Obligations'!$A$1:$G$89,4,FALSE))</f>
        <v/>
      </c>
      <c r="L77" s="9" t="str">
        <f>IF(ISBLANK($A77),"",VLOOKUP($A77,'Retail Obligations'!$A$1:$G$89,5,FALSE))</f>
        <v/>
      </c>
      <c r="M77" s="9" t="str">
        <f>IF(ISBLANK($A77),"",VLOOKUP($A77,'Retail Obligations'!$A$1:$G$89,6,FALSE))</f>
        <v/>
      </c>
      <c r="N77" s="9" t="str">
        <f>IF(ISBLANK($A77),"",VLOOKUP($A77,'Retail Obligations'!$A$1:$G$89,7,FALSE))</f>
        <v/>
      </c>
      <c r="BC77" s="14"/>
      <c r="BD77" s="14"/>
      <c r="BE77" s="14"/>
      <c r="BF77" s="14"/>
      <c r="BG77" s="14"/>
      <c r="BH77" s="14"/>
      <c r="BI77" s="14"/>
    </row>
    <row r="78" spans="1:61" ht="15" customHeight="1" x14ac:dyDescent="0.2">
      <c r="A78" s="1"/>
      <c r="B78" s="13"/>
      <c r="C78" s="13"/>
      <c r="D78" s="13"/>
      <c r="E78" s="13"/>
      <c r="F78" s="13"/>
      <c r="G78" s="13"/>
      <c r="H78" s="13"/>
      <c r="I78" s="13"/>
      <c r="J78" s="13"/>
      <c r="K78" s="9" t="str">
        <f>IF(ISBLANK($A78),"",VLOOKUP($A78,'Retail Obligations'!$A$1:$G$89,4,FALSE))</f>
        <v/>
      </c>
      <c r="L78" s="9" t="str">
        <f>IF(ISBLANK($A78),"",VLOOKUP($A78,'Retail Obligations'!$A$1:$G$89,5,FALSE))</f>
        <v/>
      </c>
      <c r="M78" s="9" t="str">
        <f>IF(ISBLANK($A78),"",VLOOKUP($A78,'Retail Obligations'!$A$1:$G$89,6,FALSE))</f>
        <v/>
      </c>
      <c r="N78" s="9" t="str">
        <f>IF(ISBLANK($A78),"",VLOOKUP($A78,'Retail Obligations'!$A$1:$G$89,7,FALSE))</f>
        <v/>
      </c>
      <c r="BC78" s="14"/>
      <c r="BD78" s="14"/>
      <c r="BE78" s="14"/>
      <c r="BF78" s="14"/>
      <c r="BG78" s="14"/>
      <c r="BH78" s="14"/>
      <c r="BI78" s="14"/>
    </row>
    <row r="79" spans="1:61" ht="15" customHeight="1" x14ac:dyDescent="0.2">
      <c r="A79" s="1"/>
      <c r="B79" s="13"/>
      <c r="C79" s="13"/>
      <c r="D79" s="13"/>
      <c r="E79" s="13"/>
      <c r="F79" s="13"/>
      <c r="G79" s="13"/>
      <c r="H79" s="13"/>
      <c r="I79" s="13"/>
      <c r="J79" s="13"/>
      <c r="K79" s="9" t="str">
        <f>IF(ISBLANK($A79),"",VLOOKUP($A79,'Retail Obligations'!$A$1:$G$89,4,FALSE))</f>
        <v/>
      </c>
      <c r="L79" s="9" t="str">
        <f>IF(ISBLANK($A79),"",VLOOKUP($A79,'Retail Obligations'!$A$1:$G$89,5,FALSE))</f>
        <v/>
      </c>
      <c r="M79" s="9" t="str">
        <f>IF(ISBLANK($A79),"",VLOOKUP($A79,'Retail Obligations'!$A$1:$G$89,6,FALSE))</f>
        <v/>
      </c>
      <c r="N79" s="9" t="str">
        <f>IF(ISBLANK($A79),"",VLOOKUP($A79,'Retail Obligations'!$A$1:$G$89,7,FALSE))</f>
        <v/>
      </c>
      <c r="BC79" s="14"/>
      <c r="BD79" s="14"/>
      <c r="BE79" s="14"/>
      <c r="BF79" s="14"/>
      <c r="BG79" s="14"/>
      <c r="BH79" s="14"/>
      <c r="BI79" s="14"/>
    </row>
    <row r="80" spans="1:61" ht="15" customHeight="1" x14ac:dyDescent="0.2">
      <c r="A80" s="1"/>
      <c r="B80" s="13"/>
      <c r="C80" s="13"/>
      <c r="D80" s="13"/>
      <c r="E80" s="13"/>
      <c r="F80" s="13"/>
      <c r="G80" s="13"/>
      <c r="H80" s="13"/>
      <c r="I80" s="13"/>
      <c r="J80" s="13"/>
      <c r="K80" s="9" t="str">
        <f>IF(ISBLANK($A80),"",VLOOKUP($A80,'Retail Obligations'!$A$1:$G$89,4,FALSE))</f>
        <v/>
      </c>
      <c r="L80" s="9" t="str">
        <f>IF(ISBLANK($A80),"",VLOOKUP($A80,'Retail Obligations'!$A$1:$G$89,5,FALSE))</f>
        <v/>
      </c>
      <c r="M80" s="9" t="str">
        <f>IF(ISBLANK($A80),"",VLOOKUP($A80,'Retail Obligations'!$A$1:$G$89,6,FALSE))</f>
        <v/>
      </c>
      <c r="N80" s="9" t="str">
        <f>IF(ISBLANK($A80),"",VLOOKUP($A80,'Retail Obligations'!$A$1:$G$89,7,FALSE))</f>
        <v/>
      </c>
      <c r="BC80" s="14"/>
      <c r="BD80" s="14"/>
      <c r="BE80" s="14"/>
      <c r="BF80" s="14"/>
      <c r="BG80" s="14"/>
      <c r="BH80" s="14"/>
      <c r="BI80" s="14"/>
    </row>
    <row r="81" spans="1:61" ht="15" customHeight="1" x14ac:dyDescent="0.2">
      <c r="A81" s="1"/>
      <c r="B81" s="13"/>
      <c r="C81" s="13"/>
      <c r="D81" s="13"/>
      <c r="E81" s="13"/>
      <c r="F81" s="13"/>
      <c r="G81" s="13"/>
      <c r="H81" s="13"/>
      <c r="I81" s="13"/>
      <c r="J81" s="13"/>
      <c r="K81" s="9" t="str">
        <f>IF(ISBLANK($A81),"",VLOOKUP($A81,'Retail Obligations'!$A$1:$G$89,4,FALSE))</f>
        <v/>
      </c>
      <c r="L81" s="9" t="str">
        <f>IF(ISBLANK($A81),"",VLOOKUP($A81,'Retail Obligations'!$A$1:$G$89,5,FALSE))</f>
        <v/>
      </c>
      <c r="M81" s="9" t="str">
        <f>IF(ISBLANK($A81),"",VLOOKUP($A81,'Retail Obligations'!$A$1:$G$89,6,FALSE))</f>
        <v/>
      </c>
      <c r="N81" s="9" t="str">
        <f>IF(ISBLANK($A81),"",VLOOKUP($A81,'Retail Obligations'!$A$1:$G$89,7,FALSE))</f>
        <v/>
      </c>
      <c r="BC81" s="14"/>
      <c r="BD81" s="14"/>
      <c r="BE81" s="14"/>
      <c r="BF81" s="14"/>
      <c r="BG81" s="14"/>
      <c r="BH81" s="14"/>
      <c r="BI81" s="14"/>
    </row>
    <row r="82" spans="1:61" ht="15" customHeight="1" x14ac:dyDescent="0.2">
      <c r="A82" s="1"/>
      <c r="B82" s="13"/>
      <c r="C82" s="13"/>
      <c r="D82" s="13"/>
      <c r="E82" s="13"/>
      <c r="F82" s="13"/>
      <c r="G82" s="13"/>
      <c r="H82" s="13"/>
      <c r="I82" s="13"/>
      <c r="J82" s="13"/>
      <c r="K82" s="9" t="str">
        <f>IF(ISBLANK($A82),"",VLOOKUP($A82,'Retail Obligations'!$A$1:$G$89,4,FALSE))</f>
        <v/>
      </c>
      <c r="L82" s="9" t="str">
        <f>IF(ISBLANK($A82),"",VLOOKUP($A82,'Retail Obligations'!$A$1:$G$89,5,FALSE))</f>
        <v/>
      </c>
      <c r="M82" s="9" t="str">
        <f>IF(ISBLANK($A82),"",VLOOKUP($A82,'Retail Obligations'!$A$1:$G$89,6,FALSE))</f>
        <v/>
      </c>
      <c r="N82" s="9" t="str">
        <f>IF(ISBLANK($A82),"",VLOOKUP($A82,'Retail Obligations'!$A$1:$G$89,7,FALSE))</f>
        <v/>
      </c>
      <c r="BC82" s="14"/>
      <c r="BD82" s="14"/>
      <c r="BE82" s="14"/>
      <c r="BF82" s="14"/>
      <c r="BG82" s="14"/>
      <c r="BH82" s="14"/>
      <c r="BI82" s="14"/>
    </row>
    <row r="83" spans="1:61" ht="15" customHeight="1" x14ac:dyDescent="0.2">
      <c r="A83" s="1"/>
      <c r="B83" s="13"/>
      <c r="C83" s="13"/>
      <c r="D83" s="13"/>
      <c r="E83" s="13"/>
      <c r="F83" s="13"/>
      <c r="G83" s="13"/>
      <c r="H83" s="13"/>
      <c r="I83" s="13"/>
      <c r="J83" s="13"/>
      <c r="K83" s="9" t="str">
        <f>IF(ISBLANK($A83),"",VLOOKUP($A83,'Retail Obligations'!$A$1:$G$89,4,FALSE))</f>
        <v/>
      </c>
      <c r="L83" s="9" t="str">
        <f>IF(ISBLANK($A83),"",VLOOKUP($A83,'Retail Obligations'!$A$1:$G$89,5,FALSE))</f>
        <v/>
      </c>
      <c r="M83" s="9" t="str">
        <f>IF(ISBLANK($A83),"",VLOOKUP($A83,'Retail Obligations'!$A$1:$G$89,6,FALSE))</f>
        <v/>
      </c>
      <c r="N83" s="9" t="str">
        <f>IF(ISBLANK($A83),"",VLOOKUP($A83,'Retail Obligations'!$A$1:$G$89,7,FALSE))</f>
        <v/>
      </c>
      <c r="BC83" s="14"/>
      <c r="BD83" s="14"/>
      <c r="BE83" s="14"/>
      <c r="BF83" s="14"/>
      <c r="BG83" s="14"/>
      <c r="BH83" s="14"/>
      <c r="BI83" s="14"/>
    </row>
    <row r="84" spans="1:61" ht="15" customHeight="1" x14ac:dyDescent="0.2">
      <c r="A84" s="1"/>
      <c r="B84" s="13"/>
      <c r="C84" s="13"/>
      <c r="D84" s="13"/>
      <c r="E84" s="13"/>
      <c r="F84" s="13"/>
      <c r="G84" s="13"/>
      <c r="H84" s="13"/>
      <c r="I84" s="13"/>
      <c r="J84" s="13"/>
      <c r="K84" s="9" t="str">
        <f>IF(ISBLANK($A84),"",VLOOKUP($A84,'Retail Obligations'!$A$1:$G$89,4,FALSE))</f>
        <v/>
      </c>
      <c r="L84" s="9" t="str">
        <f>IF(ISBLANK($A84),"",VLOOKUP($A84,'Retail Obligations'!$A$1:$G$89,5,FALSE))</f>
        <v/>
      </c>
      <c r="M84" s="9" t="str">
        <f>IF(ISBLANK($A84),"",VLOOKUP($A84,'Retail Obligations'!$A$1:$G$89,6,FALSE))</f>
        <v/>
      </c>
      <c r="N84" s="9" t="str">
        <f>IF(ISBLANK($A84),"",VLOOKUP($A84,'Retail Obligations'!$A$1:$G$89,7,FALSE))</f>
        <v/>
      </c>
      <c r="BC84" s="14"/>
      <c r="BD84" s="14"/>
      <c r="BE84" s="14"/>
      <c r="BF84" s="14"/>
      <c r="BG84" s="14"/>
      <c r="BH84" s="14"/>
      <c r="BI84" s="14"/>
    </row>
    <row r="85" spans="1:61" ht="15" customHeight="1" x14ac:dyDescent="0.2">
      <c r="A85" s="1"/>
      <c r="B85" s="13"/>
      <c r="C85" s="13"/>
      <c r="D85" s="13"/>
      <c r="E85" s="13"/>
      <c r="F85" s="13"/>
      <c r="G85" s="13"/>
      <c r="H85" s="13"/>
      <c r="I85" s="13"/>
      <c r="J85" s="13"/>
      <c r="K85" s="9" t="str">
        <f>IF(ISBLANK($A85),"",VLOOKUP($A85,'Retail Obligations'!$A$1:$G$89,4,FALSE))</f>
        <v/>
      </c>
      <c r="L85" s="9" t="str">
        <f>IF(ISBLANK($A85),"",VLOOKUP($A85,'Retail Obligations'!$A$1:$G$89,5,FALSE))</f>
        <v/>
      </c>
      <c r="M85" s="9" t="str">
        <f>IF(ISBLANK($A85),"",VLOOKUP($A85,'Retail Obligations'!$A$1:$G$89,6,FALSE))</f>
        <v/>
      </c>
      <c r="N85" s="9" t="str">
        <f>IF(ISBLANK($A85),"",VLOOKUP($A85,'Retail Obligations'!$A$1:$G$89,7,FALSE))</f>
        <v/>
      </c>
      <c r="BC85" s="14"/>
      <c r="BD85" s="14"/>
      <c r="BE85" s="14"/>
      <c r="BF85" s="14"/>
      <c r="BG85" s="14"/>
      <c r="BH85" s="14"/>
      <c r="BI85" s="14"/>
    </row>
    <row r="86" spans="1:61" ht="15" customHeight="1" x14ac:dyDescent="0.2">
      <c r="A86" s="1"/>
      <c r="B86" s="13"/>
      <c r="C86" s="13"/>
      <c r="D86" s="13"/>
      <c r="E86" s="13"/>
      <c r="F86" s="13"/>
      <c r="G86" s="13"/>
      <c r="H86" s="13"/>
      <c r="I86" s="13"/>
      <c r="J86" s="13"/>
      <c r="K86" s="9" t="str">
        <f>IF(ISBLANK($A86),"",VLOOKUP($A86,'Retail Obligations'!$A$1:$G$89,4,FALSE))</f>
        <v/>
      </c>
      <c r="L86" s="9" t="str">
        <f>IF(ISBLANK($A86),"",VLOOKUP($A86,'Retail Obligations'!$A$1:$G$89,5,FALSE))</f>
        <v/>
      </c>
      <c r="M86" s="9" t="str">
        <f>IF(ISBLANK($A86),"",VLOOKUP($A86,'Retail Obligations'!$A$1:$G$89,6,FALSE))</f>
        <v/>
      </c>
      <c r="N86" s="9" t="str">
        <f>IF(ISBLANK($A86),"",VLOOKUP($A86,'Retail Obligations'!$A$1:$G$89,7,FALSE))</f>
        <v/>
      </c>
      <c r="BC86" s="14"/>
      <c r="BD86" s="14"/>
      <c r="BE86" s="14"/>
      <c r="BF86" s="14"/>
      <c r="BG86" s="14"/>
      <c r="BH86" s="14"/>
      <c r="BI86" s="14"/>
    </row>
    <row r="87" spans="1:61" ht="15" customHeight="1" x14ac:dyDescent="0.2">
      <c r="A87" s="1"/>
      <c r="B87" s="13"/>
      <c r="C87" s="13"/>
      <c r="D87" s="13"/>
      <c r="E87" s="13"/>
      <c r="F87" s="13"/>
      <c r="G87" s="13"/>
      <c r="H87" s="13"/>
      <c r="I87" s="13"/>
      <c r="J87" s="13"/>
      <c r="K87" s="9" t="str">
        <f>IF(ISBLANK($A87),"",VLOOKUP($A87,'Retail Obligations'!$A$1:$G$89,4,FALSE))</f>
        <v/>
      </c>
      <c r="L87" s="9" t="str">
        <f>IF(ISBLANK($A87),"",VLOOKUP($A87,'Retail Obligations'!$A$1:$G$89,5,FALSE))</f>
        <v/>
      </c>
      <c r="M87" s="9" t="str">
        <f>IF(ISBLANK($A87),"",VLOOKUP($A87,'Retail Obligations'!$A$1:$G$89,6,FALSE))</f>
        <v/>
      </c>
      <c r="N87" s="9" t="str">
        <f>IF(ISBLANK($A87),"",VLOOKUP($A87,'Retail Obligations'!$A$1:$G$89,7,FALSE))</f>
        <v/>
      </c>
      <c r="BC87" s="14"/>
      <c r="BD87" s="14"/>
      <c r="BE87" s="14"/>
      <c r="BF87" s="14"/>
      <c r="BG87" s="14"/>
      <c r="BH87" s="14"/>
      <c r="BI87" s="14"/>
    </row>
    <row r="88" spans="1:61" ht="15" customHeight="1" x14ac:dyDescent="0.2">
      <c r="A88" s="1"/>
      <c r="B88" s="13"/>
      <c r="C88" s="13"/>
      <c r="D88" s="13"/>
      <c r="E88" s="13"/>
      <c r="F88" s="13"/>
      <c r="G88" s="13"/>
      <c r="H88" s="13"/>
      <c r="I88" s="13"/>
      <c r="J88" s="13"/>
      <c r="K88" s="9" t="str">
        <f>IF(ISBLANK($A88),"",VLOOKUP($A88,'Retail Obligations'!$A$1:$G$89,4,FALSE))</f>
        <v/>
      </c>
      <c r="L88" s="9" t="str">
        <f>IF(ISBLANK($A88),"",VLOOKUP($A88,'Retail Obligations'!$A$1:$G$89,5,FALSE))</f>
        <v/>
      </c>
      <c r="M88" s="9" t="str">
        <f>IF(ISBLANK($A88),"",VLOOKUP($A88,'Retail Obligations'!$A$1:$G$89,6,FALSE))</f>
        <v/>
      </c>
      <c r="N88" s="9" t="str">
        <f>IF(ISBLANK($A88),"",VLOOKUP($A88,'Retail Obligations'!$A$1:$G$89,7,FALSE))</f>
        <v/>
      </c>
      <c r="BC88" s="14"/>
      <c r="BD88" s="14"/>
      <c r="BE88" s="14"/>
      <c r="BF88" s="14"/>
      <c r="BG88" s="14"/>
      <c r="BH88" s="14"/>
      <c r="BI88" s="14"/>
    </row>
    <row r="89" spans="1:61" ht="15" customHeight="1" x14ac:dyDescent="0.2">
      <c r="A89" s="1"/>
      <c r="B89" s="13"/>
      <c r="C89" s="13"/>
      <c r="D89" s="13"/>
      <c r="E89" s="13"/>
      <c r="F89" s="13"/>
      <c r="G89" s="13"/>
      <c r="H89" s="13"/>
      <c r="I89" s="13"/>
      <c r="J89" s="13"/>
      <c r="K89" s="9" t="str">
        <f>IF(ISBLANK($A89),"",VLOOKUP($A89,'Retail Obligations'!$A$1:$G$89,4,FALSE))</f>
        <v/>
      </c>
      <c r="L89" s="9" t="str">
        <f>IF(ISBLANK($A89),"",VLOOKUP($A89,'Retail Obligations'!$A$1:$G$89,5,FALSE))</f>
        <v/>
      </c>
      <c r="M89" s="9" t="str">
        <f>IF(ISBLANK($A89),"",VLOOKUP($A89,'Retail Obligations'!$A$1:$G$89,6,FALSE))</f>
        <v/>
      </c>
      <c r="N89" s="9" t="str">
        <f>IF(ISBLANK($A89),"",VLOOKUP($A89,'Retail Obligations'!$A$1:$G$89,7,FALSE))</f>
        <v/>
      </c>
      <c r="BC89" s="14"/>
      <c r="BD89" s="14"/>
      <c r="BE89" s="14"/>
      <c r="BF89" s="14"/>
      <c r="BG89" s="14"/>
      <c r="BH89" s="14"/>
      <c r="BI89" s="14"/>
    </row>
    <row r="90" spans="1:61" ht="15" customHeight="1" x14ac:dyDescent="0.2">
      <c r="A90" s="1"/>
      <c r="B90" s="13"/>
      <c r="C90" s="13"/>
      <c r="D90" s="13"/>
      <c r="E90" s="13"/>
      <c r="F90" s="13"/>
      <c r="G90" s="13"/>
      <c r="H90" s="13"/>
      <c r="I90" s="13"/>
      <c r="J90" s="13"/>
      <c r="K90" s="9" t="str">
        <f>IF(ISBLANK($A90),"",VLOOKUP($A90,'Retail Obligations'!$A$1:$G$89,4,FALSE))</f>
        <v/>
      </c>
      <c r="L90" s="9" t="str">
        <f>IF(ISBLANK($A90),"",VLOOKUP($A90,'Retail Obligations'!$A$1:$G$89,5,FALSE))</f>
        <v/>
      </c>
      <c r="M90" s="9" t="str">
        <f>IF(ISBLANK($A90),"",VLOOKUP($A90,'Retail Obligations'!$A$1:$G$89,6,FALSE))</f>
        <v/>
      </c>
      <c r="N90" s="9" t="str">
        <f>IF(ISBLANK($A90),"",VLOOKUP($A90,'Retail Obligations'!$A$1:$G$89,7,FALSE))</f>
        <v/>
      </c>
      <c r="BC90" s="14"/>
      <c r="BD90" s="14"/>
      <c r="BE90" s="14"/>
      <c r="BF90" s="14"/>
      <c r="BG90" s="14"/>
      <c r="BH90" s="14"/>
      <c r="BI90" s="14"/>
    </row>
    <row r="91" spans="1:61" ht="15" customHeight="1" x14ac:dyDescent="0.2">
      <c r="A91" s="1"/>
      <c r="B91" s="13"/>
      <c r="C91" s="13"/>
      <c r="D91" s="13"/>
      <c r="E91" s="13"/>
      <c r="F91" s="13"/>
      <c r="G91" s="13"/>
      <c r="H91" s="13"/>
      <c r="I91" s="13"/>
      <c r="J91" s="13"/>
      <c r="K91" s="9" t="str">
        <f>IF(ISBLANK($A91),"",VLOOKUP($A91,'Retail Obligations'!$A$1:$G$89,4,FALSE))</f>
        <v/>
      </c>
      <c r="L91" s="9" t="str">
        <f>IF(ISBLANK($A91),"",VLOOKUP($A91,'Retail Obligations'!$A$1:$G$89,5,FALSE))</f>
        <v/>
      </c>
      <c r="M91" s="9" t="str">
        <f>IF(ISBLANK($A91),"",VLOOKUP($A91,'Retail Obligations'!$A$1:$G$89,6,FALSE))</f>
        <v/>
      </c>
      <c r="N91" s="9" t="str">
        <f>IF(ISBLANK($A91),"",VLOOKUP($A91,'Retail Obligations'!$A$1:$G$89,7,FALSE))</f>
        <v/>
      </c>
      <c r="BC91" s="14"/>
      <c r="BD91" s="14"/>
      <c r="BE91" s="14"/>
      <c r="BF91" s="14"/>
      <c r="BG91" s="14"/>
      <c r="BH91" s="14"/>
      <c r="BI91" s="14"/>
    </row>
    <row r="92" spans="1:61" ht="15" customHeight="1" x14ac:dyDescent="0.2">
      <c r="A92" s="1"/>
      <c r="B92" s="13"/>
      <c r="C92" s="13"/>
      <c r="D92" s="13"/>
      <c r="E92" s="13"/>
      <c r="F92" s="13"/>
      <c r="G92" s="13"/>
      <c r="H92" s="13"/>
      <c r="I92" s="13"/>
      <c r="J92" s="13"/>
      <c r="K92" s="9" t="str">
        <f>IF(ISBLANK($A92),"",VLOOKUP($A92,'Retail Obligations'!$A$1:$G$89,4,FALSE))</f>
        <v/>
      </c>
      <c r="L92" s="9" t="str">
        <f>IF(ISBLANK($A92),"",VLOOKUP($A92,'Retail Obligations'!$A$1:$G$89,5,FALSE))</f>
        <v/>
      </c>
      <c r="M92" s="9" t="str">
        <f>IF(ISBLANK($A92),"",VLOOKUP($A92,'Retail Obligations'!$A$1:$G$89,6,FALSE))</f>
        <v/>
      </c>
      <c r="N92" s="9" t="str">
        <f>IF(ISBLANK($A92),"",VLOOKUP($A92,'Retail Obligations'!$A$1:$G$89,7,FALSE))</f>
        <v/>
      </c>
      <c r="BC92" s="14"/>
      <c r="BD92" s="14"/>
      <c r="BE92" s="14"/>
      <c r="BF92" s="14"/>
      <c r="BG92" s="14"/>
      <c r="BH92" s="14"/>
      <c r="BI92" s="14"/>
    </row>
    <row r="93" spans="1:61" ht="15" customHeight="1" x14ac:dyDescent="0.2">
      <c r="A93" s="1"/>
      <c r="B93" s="13"/>
      <c r="C93" s="13"/>
      <c r="D93" s="13"/>
      <c r="E93" s="13"/>
      <c r="F93" s="13"/>
      <c r="G93" s="13"/>
      <c r="H93" s="13"/>
      <c r="I93" s="13"/>
      <c r="J93" s="13"/>
      <c r="K93" s="9" t="str">
        <f>IF(ISBLANK($A93),"",VLOOKUP($A93,'Retail Obligations'!$A$1:$G$89,4,FALSE))</f>
        <v/>
      </c>
      <c r="L93" s="9" t="str">
        <f>IF(ISBLANK($A93),"",VLOOKUP($A93,'Retail Obligations'!$A$1:$G$89,5,FALSE))</f>
        <v/>
      </c>
      <c r="M93" s="9" t="str">
        <f>IF(ISBLANK($A93),"",VLOOKUP($A93,'Retail Obligations'!$A$1:$G$89,6,FALSE))</f>
        <v/>
      </c>
      <c r="N93" s="9" t="str">
        <f>IF(ISBLANK($A93),"",VLOOKUP($A93,'Retail Obligations'!$A$1:$G$89,7,FALSE))</f>
        <v/>
      </c>
      <c r="BC93" s="14"/>
      <c r="BD93" s="14"/>
      <c r="BE93" s="14"/>
      <c r="BF93" s="14"/>
      <c r="BG93" s="14"/>
      <c r="BH93" s="14"/>
      <c r="BI93" s="14"/>
    </row>
    <row r="94" spans="1:61" ht="15" customHeight="1" x14ac:dyDescent="0.2">
      <c r="A94" s="1"/>
      <c r="B94" s="13"/>
      <c r="C94" s="13"/>
      <c r="D94" s="13"/>
      <c r="E94" s="13"/>
      <c r="F94" s="13"/>
      <c r="G94" s="13"/>
      <c r="H94" s="13"/>
      <c r="I94" s="13"/>
      <c r="J94" s="13"/>
      <c r="K94" s="9" t="str">
        <f>IF(ISBLANK($A94),"",VLOOKUP($A94,'Retail Obligations'!$A$1:$G$89,4,FALSE))</f>
        <v/>
      </c>
      <c r="L94" s="9" t="str">
        <f>IF(ISBLANK($A94),"",VLOOKUP($A94,'Retail Obligations'!$A$1:$G$89,5,FALSE))</f>
        <v/>
      </c>
      <c r="M94" s="9" t="str">
        <f>IF(ISBLANK($A94),"",VLOOKUP($A94,'Retail Obligations'!$A$1:$G$89,6,FALSE))</f>
        <v/>
      </c>
      <c r="N94" s="9" t="str">
        <f>IF(ISBLANK($A94),"",VLOOKUP($A94,'Retail Obligations'!$A$1:$G$89,7,FALSE))</f>
        <v/>
      </c>
      <c r="BC94" s="14"/>
      <c r="BD94" s="14"/>
      <c r="BE94" s="14"/>
      <c r="BF94" s="14"/>
      <c r="BG94" s="14"/>
      <c r="BH94" s="14"/>
      <c r="BI94" s="14"/>
    </row>
    <row r="95" spans="1:61" ht="15" customHeight="1" x14ac:dyDescent="0.2">
      <c r="A95" s="1"/>
      <c r="B95" s="13"/>
      <c r="C95" s="13"/>
      <c r="D95" s="13"/>
      <c r="E95" s="13"/>
      <c r="F95" s="13"/>
      <c r="G95" s="13"/>
      <c r="H95" s="13"/>
      <c r="I95" s="13"/>
      <c r="J95" s="13"/>
      <c r="K95" s="9" t="str">
        <f>IF(ISBLANK($A95),"",VLOOKUP($A95,'Retail Obligations'!$A$1:$G$89,4,FALSE))</f>
        <v/>
      </c>
      <c r="L95" s="9" t="str">
        <f>IF(ISBLANK($A95),"",VLOOKUP($A95,'Retail Obligations'!$A$1:$G$89,5,FALSE))</f>
        <v/>
      </c>
      <c r="M95" s="9" t="str">
        <f>IF(ISBLANK($A95),"",VLOOKUP($A95,'Retail Obligations'!$A$1:$G$89,6,FALSE))</f>
        <v/>
      </c>
      <c r="N95" s="9" t="str">
        <f>IF(ISBLANK($A95),"",VLOOKUP($A95,'Retail Obligations'!$A$1:$G$89,7,FALSE))</f>
        <v/>
      </c>
      <c r="BC95" s="14"/>
      <c r="BD95" s="14"/>
      <c r="BE95" s="14"/>
      <c r="BF95" s="14"/>
      <c r="BG95" s="14"/>
      <c r="BH95" s="14"/>
      <c r="BI95" s="14"/>
    </row>
    <row r="96" spans="1:61" ht="15" customHeight="1" x14ac:dyDescent="0.2">
      <c r="A96" s="1"/>
      <c r="B96" s="13"/>
      <c r="C96" s="13"/>
      <c r="D96" s="13"/>
      <c r="E96" s="13"/>
      <c r="F96" s="13"/>
      <c r="G96" s="13"/>
      <c r="H96" s="13"/>
      <c r="I96" s="13"/>
      <c r="J96" s="13"/>
      <c r="K96" s="9" t="str">
        <f>IF(ISBLANK($A96),"",VLOOKUP($A96,'Retail Obligations'!$A$1:$G$89,4,FALSE))</f>
        <v/>
      </c>
      <c r="L96" s="9" t="str">
        <f>IF(ISBLANK($A96),"",VLOOKUP($A96,'Retail Obligations'!$A$1:$G$89,5,FALSE))</f>
        <v/>
      </c>
      <c r="M96" s="9" t="str">
        <f>IF(ISBLANK($A96),"",VLOOKUP($A96,'Retail Obligations'!$A$1:$G$89,6,FALSE))</f>
        <v/>
      </c>
      <c r="N96" s="9" t="str">
        <f>IF(ISBLANK($A96),"",VLOOKUP($A96,'Retail Obligations'!$A$1:$G$89,7,FALSE))</f>
        <v/>
      </c>
      <c r="BC96" s="14"/>
      <c r="BD96" s="14"/>
      <c r="BE96" s="14"/>
      <c r="BF96" s="14"/>
      <c r="BG96" s="14"/>
      <c r="BH96" s="14"/>
      <c r="BI96" s="14"/>
    </row>
    <row r="97" spans="1:61" ht="15" customHeight="1" x14ac:dyDescent="0.2">
      <c r="A97" s="1"/>
      <c r="B97" s="13"/>
      <c r="C97" s="13"/>
      <c r="D97" s="13"/>
      <c r="E97" s="13"/>
      <c r="F97" s="13"/>
      <c r="G97" s="13"/>
      <c r="H97" s="13"/>
      <c r="I97" s="13"/>
      <c r="J97" s="13"/>
      <c r="K97" s="9" t="str">
        <f>IF(ISBLANK($A97),"",VLOOKUP($A97,'Retail Obligations'!$A$1:$G$89,4,FALSE))</f>
        <v/>
      </c>
      <c r="L97" s="9" t="str">
        <f>IF(ISBLANK($A97),"",VLOOKUP($A97,'Retail Obligations'!$A$1:$G$89,5,FALSE))</f>
        <v/>
      </c>
      <c r="M97" s="9" t="str">
        <f>IF(ISBLANK($A97),"",VLOOKUP($A97,'Retail Obligations'!$A$1:$G$89,6,FALSE))</f>
        <v/>
      </c>
      <c r="N97" s="9" t="str">
        <f>IF(ISBLANK($A97),"",VLOOKUP($A97,'Retail Obligations'!$A$1:$G$89,7,FALSE))</f>
        <v/>
      </c>
      <c r="BC97" s="14"/>
      <c r="BD97" s="14"/>
      <c r="BE97" s="14"/>
      <c r="BF97" s="14"/>
      <c r="BG97" s="14"/>
      <c r="BH97" s="14"/>
      <c r="BI97" s="14"/>
    </row>
    <row r="98" spans="1:61" ht="15" customHeight="1" x14ac:dyDescent="0.2">
      <c r="A98" s="1"/>
      <c r="B98" s="13"/>
      <c r="C98" s="13"/>
      <c r="D98" s="13"/>
      <c r="E98" s="13"/>
      <c r="F98" s="13"/>
      <c r="G98" s="13"/>
      <c r="H98" s="13"/>
      <c r="I98" s="13"/>
      <c r="J98" s="13"/>
      <c r="K98" s="9" t="str">
        <f>IF(ISBLANK($A98),"",VLOOKUP($A98,'Retail Obligations'!$A$1:$G$89,4,FALSE))</f>
        <v/>
      </c>
      <c r="L98" s="9" t="str">
        <f>IF(ISBLANK($A98),"",VLOOKUP($A98,'Retail Obligations'!$A$1:$G$89,5,FALSE))</f>
        <v/>
      </c>
      <c r="M98" s="9" t="str">
        <f>IF(ISBLANK($A98),"",VLOOKUP($A98,'Retail Obligations'!$A$1:$G$89,6,FALSE))</f>
        <v/>
      </c>
      <c r="N98" s="9" t="str">
        <f>IF(ISBLANK($A98),"",VLOOKUP($A98,'Retail Obligations'!$A$1:$G$89,7,FALSE))</f>
        <v/>
      </c>
      <c r="BC98" s="14"/>
      <c r="BD98" s="14"/>
      <c r="BE98" s="14"/>
      <c r="BF98" s="14"/>
      <c r="BG98" s="14"/>
      <c r="BH98" s="14"/>
      <c r="BI98" s="14"/>
    </row>
    <row r="99" spans="1:61" ht="15" customHeight="1" x14ac:dyDescent="0.2">
      <c r="A99" s="1"/>
      <c r="B99" s="13"/>
      <c r="C99" s="13"/>
      <c r="D99" s="13"/>
      <c r="E99" s="13"/>
      <c r="F99" s="13"/>
      <c r="G99" s="13"/>
      <c r="H99" s="13"/>
      <c r="I99" s="13"/>
      <c r="J99" s="13"/>
      <c r="K99" s="9" t="str">
        <f>IF(ISBLANK($A99),"",VLOOKUP($A99,'Retail Obligations'!$A$1:$G$89,4,FALSE))</f>
        <v/>
      </c>
      <c r="L99" s="9" t="str">
        <f>IF(ISBLANK($A99),"",VLOOKUP($A99,'Retail Obligations'!$A$1:$G$89,5,FALSE))</f>
        <v/>
      </c>
      <c r="M99" s="9" t="str">
        <f>IF(ISBLANK($A99),"",VLOOKUP($A99,'Retail Obligations'!$A$1:$G$89,6,FALSE))</f>
        <v/>
      </c>
      <c r="N99" s="9" t="str">
        <f>IF(ISBLANK($A99),"",VLOOKUP($A99,'Retail Obligations'!$A$1:$G$89,7,FALSE))</f>
        <v/>
      </c>
      <c r="BC99" s="14"/>
      <c r="BD99" s="14"/>
      <c r="BE99" s="14"/>
      <c r="BF99" s="14"/>
      <c r="BG99" s="14"/>
      <c r="BH99" s="14"/>
      <c r="BI99" s="14"/>
    </row>
    <row r="100" spans="1:61" ht="15" customHeight="1" x14ac:dyDescent="0.2">
      <c r="A100" s="1"/>
      <c r="B100" s="13"/>
      <c r="C100" s="13"/>
      <c r="D100" s="13"/>
      <c r="E100" s="13"/>
      <c r="F100" s="13"/>
      <c r="G100" s="13"/>
      <c r="H100" s="13"/>
      <c r="I100" s="13"/>
      <c r="J100" s="13"/>
      <c r="K100" s="9" t="str">
        <f>IF(ISBLANK($A100),"",VLOOKUP($A100,'Retail Obligations'!$A$1:$G$89,4,FALSE))</f>
        <v/>
      </c>
      <c r="L100" s="9" t="str">
        <f>IF(ISBLANK($A100),"",VLOOKUP($A100,'Retail Obligations'!$A$1:$G$89,5,FALSE))</f>
        <v/>
      </c>
      <c r="M100" s="9" t="str">
        <f>IF(ISBLANK($A100),"",VLOOKUP($A100,'Retail Obligations'!$A$1:$G$89,6,FALSE))</f>
        <v/>
      </c>
      <c r="N100" s="9" t="str">
        <f>IF(ISBLANK($A100),"",VLOOKUP($A100,'Retail Obligations'!$A$1:$G$89,7,FALSE))</f>
        <v/>
      </c>
      <c r="BC100" s="14"/>
      <c r="BD100" s="14"/>
      <c r="BE100" s="14"/>
      <c r="BF100" s="14"/>
      <c r="BG100" s="14"/>
      <c r="BH100" s="14"/>
      <c r="BI100" s="14"/>
    </row>
    <row r="101" spans="1:61" ht="15" customHeight="1" x14ac:dyDescent="0.2">
      <c r="A101" s="1"/>
      <c r="B101" s="13"/>
      <c r="C101" s="13"/>
      <c r="D101" s="13"/>
      <c r="E101" s="13"/>
      <c r="F101" s="13"/>
      <c r="G101" s="13"/>
      <c r="H101" s="13"/>
      <c r="I101" s="13"/>
      <c r="J101" s="13"/>
      <c r="K101" s="9" t="str">
        <f>IF(ISBLANK($A101),"",VLOOKUP($A101,'Retail Obligations'!$A$1:$G$89,4,FALSE))</f>
        <v/>
      </c>
      <c r="L101" s="9" t="str">
        <f>IF(ISBLANK($A101),"",VLOOKUP($A101,'Retail Obligations'!$A$1:$G$89,5,FALSE))</f>
        <v/>
      </c>
      <c r="M101" s="9" t="str">
        <f>IF(ISBLANK($A101),"",VLOOKUP($A101,'Retail Obligations'!$A$1:$G$89,6,FALSE))</f>
        <v/>
      </c>
      <c r="N101" s="9" t="str">
        <f>IF(ISBLANK($A101),"",VLOOKUP($A101,'Retail Obligations'!$A$1:$G$89,7,FALSE))</f>
        <v/>
      </c>
      <c r="BC101" s="14"/>
      <c r="BD101" s="14"/>
      <c r="BE101" s="14"/>
      <c r="BF101" s="14"/>
      <c r="BG101" s="14"/>
      <c r="BH101" s="14"/>
      <c r="BI101" s="14"/>
    </row>
    <row r="102" spans="1:61" ht="15" customHeight="1" x14ac:dyDescent="0.2">
      <c r="A102" s="1"/>
      <c r="B102" s="13"/>
      <c r="C102" s="13"/>
      <c r="D102" s="13"/>
      <c r="E102" s="13"/>
      <c r="F102" s="13"/>
      <c r="G102" s="13"/>
      <c r="H102" s="13"/>
      <c r="I102" s="13"/>
      <c r="J102" s="13"/>
      <c r="K102" s="9" t="str">
        <f>IF(ISBLANK($A102),"",VLOOKUP($A102,'Retail Obligations'!$A$1:$G$89,4,FALSE))</f>
        <v/>
      </c>
      <c r="L102" s="9" t="str">
        <f>IF(ISBLANK($A102),"",VLOOKUP($A102,'Retail Obligations'!$A$1:$G$89,5,FALSE))</f>
        <v/>
      </c>
      <c r="M102" s="9" t="str">
        <f>IF(ISBLANK($A102),"",VLOOKUP($A102,'Retail Obligations'!$A$1:$G$89,6,FALSE))</f>
        <v/>
      </c>
      <c r="N102" s="9" t="str">
        <f>IF(ISBLANK($A102),"",VLOOKUP($A102,'Retail Obligations'!$A$1:$G$89,7,FALSE))</f>
        <v/>
      </c>
      <c r="BC102" s="14"/>
      <c r="BD102" s="14"/>
      <c r="BE102" s="14"/>
      <c r="BF102" s="14"/>
      <c r="BG102" s="14"/>
      <c r="BH102" s="14"/>
      <c r="BI102" s="14"/>
    </row>
    <row r="103" spans="1:61" ht="15" customHeight="1" x14ac:dyDescent="0.2">
      <c r="A103" s="1"/>
      <c r="B103" s="13"/>
      <c r="C103" s="13"/>
      <c r="D103" s="13"/>
      <c r="E103" s="13"/>
      <c r="F103" s="13"/>
      <c r="G103" s="13"/>
      <c r="H103" s="13"/>
      <c r="I103" s="13"/>
      <c r="J103" s="13"/>
      <c r="K103" s="9" t="str">
        <f>IF(ISBLANK($A103),"",VLOOKUP($A103,'Retail Obligations'!$A$1:$G$89,4,FALSE))</f>
        <v/>
      </c>
      <c r="L103" s="9" t="str">
        <f>IF(ISBLANK($A103),"",VLOOKUP($A103,'Retail Obligations'!$A$1:$G$89,5,FALSE))</f>
        <v/>
      </c>
      <c r="M103" s="9" t="str">
        <f>IF(ISBLANK($A103),"",VLOOKUP($A103,'Retail Obligations'!$A$1:$G$89,6,FALSE))</f>
        <v/>
      </c>
      <c r="N103" s="9" t="str">
        <f>IF(ISBLANK($A103),"",VLOOKUP($A103,'Retail Obligations'!$A$1:$G$89,7,FALSE))</f>
        <v/>
      </c>
      <c r="BC103" s="14"/>
      <c r="BD103" s="14"/>
      <c r="BE103" s="14"/>
      <c r="BF103" s="14"/>
      <c r="BG103" s="14"/>
      <c r="BH103" s="14"/>
      <c r="BI103" s="14"/>
    </row>
    <row r="104" spans="1:61" ht="15" customHeight="1" x14ac:dyDescent="0.2">
      <c r="A104" s="1"/>
      <c r="B104" s="13"/>
      <c r="C104" s="13"/>
      <c r="D104" s="13"/>
      <c r="E104" s="13"/>
      <c r="F104" s="13"/>
      <c r="G104" s="13"/>
      <c r="H104" s="13"/>
      <c r="I104" s="13"/>
      <c r="J104" s="13"/>
      <c r="K104" s="9" t="str">
        <f>IF(ISBLANK($A104),"",VLOOKUP($A104,'Retail Obligations'!$A$1:$G$89,4,FALSE))</f>
        <v/>
      </c>
      <c r="L104" s="9" t="str">
        <f>IF(ISBLANK($A104),"",VLOOKUP($A104,'Retail Obligations'!$A$1:$G$89,5,FALSE))</f>
        <v/>
      </c>
      <c r="M104" s="9" t="str">
        <f>IF(ISBLANK($A104),"",VLOOKUP($A104,'Retail Obligations'!$A$1:$G$89,6,FALSE))</f>
        <v/>
      </c>
      <c r="N104" s="9" t="str">
        <f>IF(ISBLANK($A104),"",VLOOKUP($A104,'Retail Obligations'!$A$1:$G$89,7,FALSE))</f>
        <v/>
      </c>
      <c r="BC104" s="14"/>
      <c r="BD104" s="14"/>
      <c r="BE104" s="14"/>
      <c r="BF104" s="14"/>
      <c r="BG104" s="14"/>
      <c r="BH104" s="14"/>
      <c r="BI104" s="14"/>
    </row>
    <row r="105" spans="1:61" ht="15" customHeight="1" x14ac:dyDescent="0.2">
      <c r="A105" s="1"/>
      <c r="B105" s="13"/>
      <c r="C105" s="13"/>
      <c r="D105" s="13"/>
      <c r="E105" s="13"/>
      <c r="F105" s="13"/>
      <c r="G105" s="13"/>
      <c r="H105" s="13"/>
      <c r="I105" s="13"/>
      <c r="J105" s="13"/>
      <c r="K105" s="9" t="str">
        <f>IF(ISBLANK($A105),"",VLOOKUP($A105,'Retail Obligations'!$A$1:$G$89,4,FALSE))</f>
        <v/>
      </c>
      <c r="L105" s="9" t="str">
        <f>IF(ISBLANK($A105),"",VLOOKUP($A105,'Retail Obligations'!$A$1:$G$89,5,FALSE))</f>
        <v/>
      </c>
      <c r="M105" s="9" t="str">
        <f>IF(ISBLANK($A105),"",VLOOKUP($A105,'Retail Obligations'!$A$1:$G$89,6,FALSE))</f>
        <v/>
      </c>
      <c r="N105" s="9" t="str">
        <f>IF(ISBLANK($A105),"",VLOOKUP($A105,'Retail Obligations'!$A$1:$G$89,7,FALSE))</f>
        <v/>
      </c>
      <c r="BC105" s="14"/>
      <c r="BD105" s="14"/>
      <c r="BE105" s="14"/>
      <c r="BF105" s="14"/>
      <c r="BG105" s="14"/>
      <c r="BH105" s="14"/>
      <c r="BI105" s="14"/>
    </row>
    <row r="106" spans="1:61" ht="15" customHeight="1" x14ac:dyDescent="0.2">
      <c r="A106" s="1"/>
      <c r="B106" s="13"/>
      <c r="C106" s="13"/>
      <c r="D106" s="13"/>
      <c r="E106" s="13"/>
      <c r="F106" s="13"/>
      <c r="G106" s="13"/>
      <c r="H106" s="13"/>
      <c r="I106" s="13"/>
      <c r="J106" s="13"/>
      <c r="K106" s="9" t="str">
        <f>IF(ISBLANK($A106),"",VLOOKUP($A106,'Retail Obligations'!$A$1:$G$89,4,FALSE))</f>
        <v/>
      </c>
      <c r="L106" s="9" t="str">
        <f>IF(ISBLANK($A106),"",VLOOKUP($A106,'Retail Obligations'!$A$1:$G$89,5,FALSE))</f>
        <v/>
      </c>
      <c r="M106" s="9" t="str">
        <f>IF(ISBLANK($A106),"",VLOOKUP($A106,'Retail Obligations'!$A$1:$G$89,6,FALSE))</f>
        <v/>
      </c>
      <c r="N106" s="9" t="str">
        <f>IF(ISBLANK($A106),"",VLOOKUP($A106,'Retail Obligations'!$A$1:$G$89,7,FALSE))</f>
        <v/>
      </c>
      <c r="BC106" s="14"/>
      <c r="BD106" s="14"/>
      <c r="BE106" s="14"/>
      <c r="BF106" s="14"/>
      <c r="BG106" s="14"/>
      <c r="BH106" s="14"/>
      <c r="BI106" s="14"/>
    </row>
    <row r="107" spans="1:61" ht="15" customHeight="1" x14ac:dyDescent="0.2">
      <c r="A107" s="1"/>
      <c r="B107" s="13"/>
      <c r="C107" s="13"/>
      <c r="D107" s="13"/>
      <c r="E107" s="13"/>
      <c r="F107" s="13"/>
      <c r="G107" s="13"/>
      <c r="H107" s="13"/>
      <c r="I107" s="13"/>
      <c r="J107" s="13"/>
      <c r="K107" s="9" t="str">
        <f>IF(ISBLANK($A107),"",VLOOKUP($A107,'Retail Obligations'!$A$1:$G$89,4,FALSE))</f>
        <v/>
      </c>
      <c r="L107" s="9" t="str">
        <f>IF(ISBLANK($A107),"",VLOOKUP($A107,'Retail Obligations'!$A$1:$G$89,5,FALSE))</f>
        <v/>
      </c>
      <c r="M107" s="9" t="str">
        <f>IF(ISBLANK($A107),"",VLOOKUP($A107,'Retail Obligations'!$A$1:$G$89,6,FALSE))</f>
        <v/>
      </c>
      <c r="N107" s="9" t="str">
        <f>IF(ISBLANK($A107),"",VLOOKUP($A107,'Retail Obligations'!$A$1:$G$89,7,FALSE))</f>
        <v/>
      </c>
      <c r="BC107" s="14"/>
      <c r="BD107" s="14"/>
      <c r="BE107" s="14"/>
      <c r="BF107" s="14"/>
      <c r="BG107" s="14"/>
      <c r="BH107" s="14"/>
      <c r="BI107" s="14"/>
    </row>
    <row r="108" spans="1:61" ht="15" customHeight="1" x14ac:dyDescent="0.2">
      <c r="A108" s="1"/>
      <c r="B108" s="13"/>
      <c r="C108" s="13"/>
      <c r="D108" s="13"/>
      <c r="E108" s="13"/>
      <c r="F108" s="13"/>
      <c r="G108" s="13"/>
      <c r="H108" s="13"/>
      <c r="I108" s="13"/>
      <c r="J108" s="13"/>
      <c r="K108" s="9" t="str">
        <f>IF(ISBLANK($A108),"",VLOOKUP($A108,'Retail Obligations'!$A$1:$G$89,4,FALSE))</f>
        <v/>
      </c>
      <c r="L108" s="9" t="str">
        <f>IF(ISBLANK($A108),"",VLOOKUP($A108,'Retail Obligations'!$A$1:$G$89,5,FALSE))</f>
        <v/>
      </c>
      <c r="M108" s="9" t="str">
        <f>IF(ISBLANK($A108),"",VLOOKUP($A108,'Retail Obligations'!$A$1:$G$89,6,FALSE))</f>
        <v/>
      </c>
      <c r="N108" s="9" t="str">
        <f>IF(ISBLANK($A108),"",VLOOKUP($A108,'Retail Obligations'!$A$1:$G$89,7,FALSE))</f>
        <v/>
      </c>
      <c r="BC108" s="14"/>
      <c r="BD108" s="14"/>
      <c r="BE108" s="14"/>
      <c r="BF108" s="14"/>
      <c r="BG108" s="14"/>
      <c r="BH108" s="14"/>
      <c r="BI108" s="14"/>
    </row>
    <row r="109" spans="1:61" ht="15" customHeight="1" x14ac:dyDescent="0.2">
      <c r="A109" s="1"/>
      <c r="B109" s="13"/>
      <c r="C109" s="13"/>
      <c r="D109" s="13"/>
      <c r="E109" s="13"/>
      <c r="F109" s="13"/>
      <c r="G109" s="13"/>
      <c r="H109" s="13"/>
      <c r="I109" s="13"/>
      <c r="J109" s="13"/>
      <c r="K109" s="9" t="str">
        <f>IF(ISBLANK($A109),"",VLOOKUP($A109,'Retail Obligations'!$A$1:$G$89,4,FALSE))</f>
        <v/>
      </c>
      <c r="L109" s="9" t="str">
        <f>IF(ISBLANK($A109),"",VLOOKUP($A109,'Retail Obligations'!$A$1:$G$89,5,FALSE))</f>
        <v/>
      </c>
      <c r="M109" s="9" t="str">
        <f>IF(ISBLANK($A109),"",VLOOKUP($A109,'Retail Obligations'!$A$1:$G$89,6,FALSE))</f>
        <v/>
      </c>
      <c r="N109" s="9" t="str">
        <f>IF(ISBLANK($A109),"",VLOOKUP($A109,'Retail Obligations'!$A$1:$G$89,7,FALSE))</f>
        <v/>
      </c>
      <c r="BC109" s="14"/>
      <c r="BD109" s="14"/>
      <c r="BE109" s="14"/>
      <c r="BF109" s="14"/>
      <c r="BG109" s="14"/>
      <c r="BH109" s="14"/>
      <c r="BI109" s="14"/>
    </row>
    <row r="110" spans="1:61" ht="15" customHeight="1" x14ac:dyDescent="0.2">
      <c r="A110" s="1"/>
      <c r="B110" s="13"/>
      <c r="C110" s="13"/>
      <c r="D110" s="13"/>
      <c r="E110" s="13"/>
      <c r="F110" s="13"/>
      <c r="G110" s="13"/>
      <c r="H110" s="13"/>
      <c r="I110" s="13"/>
      <c r="J110" s="13"/>
      <c r="K110" s="9" t="str">
        <f>IF(ISBLANK($A110),"",VLOOKUP($A110,'Retail Obligations'!$A$1:$G$89,4,FALSE))</f>
        <v/>
      </c>
      <c r="L110" s="9" t="str">
        <f>IF(ISBLANK($A110),"",VLOOKUP($A110,'Retail Obligations'!$A$1:$G$89,5,FALSE))</f>
        <v/>
      </c>
      <c r="M110" s="9" t="str">
        <f>IF(ISBLANK($A110),"",VLOOKUP($A110,'Retail Obligations'!$A$1:$G$89,6,FALSE))</f>
        <v/>
      </c>
      <c r="N110" s="9" t="str">
        <f>IF(ISBLANK($A110),"",VLOOKUP($A110,'Retail Obligations'!$A$1:$G$89,7,FALSE))</f>
        <v/>
      </c>
      <c r="BC110" s="14"/>
      <c r="BD110" s="14"/>
      <c r="BE110" s="14"/>
      <c r="BF110" s="14"/>
      <c r="BG110" s="14"/>
      <c r="BH110" s="14"/>
      <c r="BI110" s="14"/>
    </row>
  </sheetData>
  <sheetProtection password="EDA1" sheet="1" objects="1" scenarios="1" formatCells="0" formatColumns="0" formatRows="0" sort="0" autoFilter="0" pivotTables="0"/>
  <conditionalFormatting sqref="K12:N110">
    <cfRule type="cellIs" dxfId="3" priority="1" stopIfTrue="1" operator="equal">
      <formula>"Invalid ERC Ref. Please pick a Type 1 Obligation."</formula>
    </cfRule>
  </conditionalFormatting>
  <dataValidations count="3">
    <dataValidation type="decimal" operator="greaterThanOrEqual" allowBlank="1" showInputMessage="1" showErrorMessage="1" errorTitle="Must be a $ value" error="The information in this cell must be a dollar value in terms of the WDP paid" sqref="G12:G110">
      <formula1>0</formula1>
    </dataValidation>
    <dataValidation type="whole" operator="greaterThanOrEqual" allowBlank="1" showInputMessage="1" showErrorMessage="1" errorTitle="Must be a number" error="A whole number must be entered into this cell" sqref="F12:F110">
      <formula1>0</formula1>
    </dataValidation>
    <dataValidation type="date" operator="notEqual" allowBlank="1" showInputMessage="1" showErrorMessage="1" sqref="I12:I110 B12:C110">
      <formula1>9133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'Retail Obligations'!$A$100:$A$102</xm:f>
          </x14:formula1>
          <xm:sqref>J12</xm:sqref>
        </x14:dataValidation>
        <x14:dataValidation type="list" allowBlank="1" showInputMessage="1" showErrorMessage="1" errorTitle="Obligation ID" error="Please refer to the Obligation List worksheet.">
          <x14:formula1>
            <xm:f>'Retail Obligations'!$A$2:$A$40</xm:f>
          </x14:formula1>
          <xm:sqref>A12:A110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zoomScale="90" zoomScaleNormal="90" workbookViewId="0">
      <pane xSplit="1" ySplit="11" topLeftCell="B12" activePane="bottomRight" state="frozen"/>
      <selection activeCell="D13" sqref="D13"/>
      <selection pane="topRight" activeCell="D13" sqref="D13"/>
      <selection pane="bottomLeft" activeCell="D13" sqref="D13"/>
      <selection pane="bottomRight" activeCell="E13" sqref="E13"/>
    </sheetView>
  </sheetViews>
  <sheetFormatPr defaultColWidth="9.140625" defaultRowHeight="12.75" x14ac:dyDescent="0.2"/>
  <cols>
    <col min="1" max="1" width="11.7109375" style="14" customWidth="1"/>
    <col min="2" max="3" width="15.28515625" style="14" customWidth="1"/>
    <col min="4" max="4" width="56" style="14" customWidth="1"/>
    <col min="5" max="5" width="50.5703125" style="14" customWidth="1"/>
    <col min="6" max="7" width="18.7109375" style="15" customWidth="1"/>
    <col min="8" max="8" width="50.85546875" style="14" customWidth="1"/>
    <col min="9" max="9" width="13.140625" style="14" customWidth="1"/>
    <col min="10" max="10" width="12.28515625" style="14" customWidth="1"/>
    <col min="11" max="11" width="22.42578125" style="16" bestFit="1" customWidth="1"/>
    <col min="12" max="12" width="19.28515625" style="14" bestFit="1" customWidth="1"/>
    <col min="13" max="13" width="53.140625" style="14" customWidth="1"/>
    <col min="14" max="14" width="5.7109375" style="14" bestFit="1" customWidth="1"/>
    <col min="15" max="18" width="9.140625" style="14"/>
    <col min="19" max="19" width="30.5703125" style="14" customWidth="1"/>
    <col min="20" max="20" width="31.7109375" style="14" hidden="1" customWidth="1"/>
    <col min="21" max="21" width="30.5703125" style="14" customWidth="1"/>
    <col min="22" max="16384" width="9.140625" style="14"/>
  </cols>
  <sheetData>
    <row r="1" spans="1:14" ht="13.5" thickBot="1" x14ac:dyDescent="0.25"/>
    <row r="2" spans="1:14" ht="16.5" customHeight="1" x14ac:dyDescent="0.2">
      <c r="B2" s="47"/>
      <c r="C2" s="48" t="s">
        <v>0</v>
      </c>
      <c r="D2" s="49"/>
      <c r="G2" s="18"/>
    </row>
    <row r="3" spans="1:14" ht="16.5" customHeight="1" x14ac:dyDescent="0.2">
      <c r="B3" s="50"/>
      <c r="C3" s="38" t="s">
        <v>1</v>
      </c>
      <c r="D3" s="51"/>
      <c r="E3" s="28"/>
      <c r="F3" s="25"/>
      <c r="G3" s="14"/>
    </row>
    <row r="4" spans="1:14" ht="16.5" customHeight="1" thickBot="1" x14ac:dyDescent="0.25">
      <c r="B4" s="52"/>
      <c r="C4" s="53" t="s">
        <v>2</v>
      </c>
      <c r="D4" s="54"/>
      <c r="G4" s="18"/>
    </row>
    <row r="5" spans="1:14" ht="16.5" customHeight="1" thickBot="1" x14ac:dyDescent="0.25">
      <c r="C5" s="19"/>
      <c r="G5" s="18"/>
    </row>
    <row r="6" spans="1:14" ht="16.5" customHeight="1" x14ac:dyDescent="0.2">
      <c r="B6" s="47"/>
      <c r="C6" s="48" t="s">
        <v>4</v>
      </c>
      <c r="D6" s="49"/>
      <c r="G6" s="21"/>
    </row>
    <row r="7" spans="1:14" ht="16.5" customHeight="1" x14ac:dyDescent="0.2">
      <c r="B7" s="50"/>
      <c r="C7" s="38" t="s">
        <v>5</v>
      </c>
      <c r="D7" s="51"/>
      <c r="G7" s="18"/>
    </row>
    <row r="8" spans="1:14" ht="16.5" customHeight="1" x14ac:dyDescent="0.2">
      <c r="B8" s="50"/>
      <c r="C8" s="38" t="s">
        <v>6</v>
      </c>
      <c r="D8" s="51"/>
      <c r="G8" s="18"/>
    </row>
    <row r="9" spans="1:14" ht="16.5" customHeight="1" thickBot="1" x14ac:dyDescent="0.25">
      <c r="B9" s="52"/>
      <c r="C9" s="53" t="s">
        <v>7</v>
      </c>
      <c r="D9" s="46">
        <v>2</v>
      </c>
    </row>
    <row r="10" spans="1:14" ht="16.5" customHeight="1" x14ac:dyDescent="0.25">
      <c r="B10" s="34" t="s">
        <v>311</v>
      </c>
      <c r="C10" s="36"/>
      <c r="D10" s="55"/>
    </row>
    <row r="11" spans="1:14" s="25" customFormat="1" ht="69.75" customHeight="1" x14ac:dyDescent="0.2">
      <c r="A11" s="35" t="s">
        <v>8</v>
      </c>
      <c r="B11" s="35" t="s">
        <v>13</v>
      </c>
      <c r="C11" s="35" t="s">
        <v>14</v>
      </c>
      <c r="D11" s="35" t="s">
        <v>15</v>
      </c>
      <c r="E11" s="35" t="s">
        <v>16</v>
      </c>
      <c r="F11" s="35" t="s">
        <v>17</v>
      </c>
      <c r="G11" s="35" t="s">
        <v>18</v>
      </c>
      <c r="H11" s="35" t="s">
        <v>19</v>
      </c>
      <c r="I11" s="35" t="s">
        <v>298</v>
      </c>
      <c r="J11" s="35" t="s">
        <v>20</v>
      </c>
      <c r="K11" s="22" t="s">
        <v>9</v>
      </c>
      <c r="L11" s="22" t="s">
        <v>10</v>
      </c>
      <c r="M11" s="22" t="s">
        <v>11</v>
      </c>
      <c r="N11" s="23" t="s">
        <v>12</v>
      </c>
    </row>
    <row r="12" spans="1:14" s="27" customFormat="1" ht="15" customHeight="1" x14ac:dyDescent="0.25">
      <c r="A12" s="1"/>
      <c r="B12" s="2"/>
      <c r="C12" s="2"/>
      <c r="D12" s="3"/>
      <c r="E12" s="4"/>
      <c r="F12" s="3"/>
      <c r="G12" s="5"/>
      <c r="H12" s="3"/>
      <c r="I12" s="2"/>
      <c r="J12" s="3"/>
      <c r="K12" s="9" t="str">
        <f>IF(ISBLANK($A12),"",VLOOKUP($A12,'Retail Obligations'!$A$1:$G$89,4,FALSE))</f>
        <v/>
      </c>
      <c r="L12" s="9" t="str">
        <f>IF(ISBLANK($A12),"",VLOOKUP($A12,'Retail Obligations'!$A$1:$G$89,5,FALSE))</f>
        <v/>
      </c>
      <c r="M12" s="9" t="str">
        <f>IF(ISBLANK($A12),"",VLOOKUP($A12,'Retail Obligations'!$A$1:$G$89,6,FALSE))</f>
        <v/>
      </c>
      <c r="N12" s="9" t="str">
        <f>IF(ISBLANK($A12),"",VLOOKUP($A12,'Retail Obligations'!$A$1:$G$89,7,FALSE))</f>
        <v/>
      </c>
    </row>
    <row r="13" spans="1:14" s="27" customFormat="1" ht="15" customHeight="1" x14ac:dyDescent="0.25">
      <c r="A13" s="1"/>
      <c r="B13" s="2"/>
      <c r="C13" s="2"/>
      <c r="D13" s="3"/>
      <c r="E13" s="4"/>
      <c r="F13" s="3"/>
      <c r="G13" s="5"/>
      <c r="H13" s="3"/>
      <c r="I13" s="2"/>
      <c r="J13" s="3"/>
      <c r="K13" s="9" t="str">
        <f>IF(ISBLANK($A13),"",VLOOKUP($A13,'Retail Obligations'!$A$1:$G$89,4,FALSE))</f>
        <v/>
      </c>
      <c r="L13" s="9" t="str">
        <f>IF(ISBLANK($A13),"",VLOOKUP($A13,'Retail Obligations'!$A$1:$G$89,5,FALSE))</f>
        <v/>
      </c>
      <c r="M13" s="9" t="str">
        <f>IF(ISBLANK($A13),"",VLOOKUP($A13,'Retail Obligations'!$A$1:$G$89,6,FALSE))</f>
        <v/>
      </c>
      <c r="N13" s="9" t="str">
        <f>IF(ISBLANK($A13),"",VLOOKUP($A13,'Retail Obligations'!$A$1:$G$89,7,FALSE))</f>
        <v/>
      </c>
    </row>
    <row r="14" spans="1:14" s="27" customFormat="1" ht="15" customHeight="1" x14ac:dyDescent="0.25">
      <c r="A14" s="1"/>
      <c r="B14" s="2"/>
      <c r="C14" s="2"/>
      <c r="D14" s="3"/>
      <c r="E14" s="4"/>
      <c r="F14" s="3"/>
      <c r="G14" s="5"/>
      <c r="H14" s="3"/>
      <c r="I14" s="2"/>
      <c r="J14" s="3"/>
      <c r="K14" s="9" t="str">
        <f>IF(ISBLANK($A14),"",VLOOKUP($A14,'Retail Obligations'!$A$1:$G$89,4,FALSE))</f>
        <v/>
      </c>
      <c r="L14" s="9" t="str">
        <f>IF(ISBLANK($A14),"",VLOOKUP($A14,'Retail Obligations'!$A$1:$G$89,5,FALSE))</f>
        <v/>
      </c>
      <c r="M14" s="9" t="str">
        <f>IF(ISBLANK($A14),"",VLOOKUP($A14,'Retail Obligations'!$A$1:$G$89,6,FALSE))</f>
        <v/>
      </c>
      <c r="N14" s="9" t="str">
        <f>IF(ISBLANK($A14),"",VLOOKUP($A14,'Retail Obligations'!$A$1:$G$89,7,FALSE))</f>
        <v/>
      </c>
    </row>
    <row r="15" spans="1:14" s="27" customFormat="1" ht="15" customHeight="1" x14ac:dyDescent="0.2">
      <c r="A15" s="1"/>
      <c r="B15" s="2"/>
      <c r="C15" s="2"/>
      <c r="D15" s="3"/>
      <c r="E15" s="14"/>
      <c r="F15" s="3"/>
      <c r="G15" s="5"/>
      <c r="H15" s="3"/>
      <c r="I15" s="2"/>
      <c r="J15" s="3"/>
      <c r="K15" s="9" t="str">
        <f>IF(ISBLANK($A15),"",VLOOKUP($A15,'Retail Obligations'!$A$1:$G$89,4,FALSE))</f>
        <v/>
      </c>
      <c r="L15" s="9" t="str">
        <f>IF(ISBLANK($A15),"",VLOOKUP($A15,'Retail Obligations'!$A$1:$G$89,5,FALSE))</f>
        <v/>
      </c>
      <c r="M15" s="9" t="str">
        <f>IF(ISBLANK($A15),"",VLOOKUP($A15,'Retail Obligations'!$A$1:$G$89,6,FALSE))</f>
        <v/>
      </c>
      <c r="N15" s="9" t="str">
        <f>IF(ISBLANK($A15),"",VLOOKUP($A15,'Retail Obligations'!$A$1:$G$89,7,FALSE))</f>
        <v/>
      </c>
    </row>
    <row r="16" spans="1:14" s="27" customFormat="1" ht="15" customHeight="1" x14ac:dyDescent="0.25">
      <c r="A16" s="1"/>
      <c r="B16" s="2"/>
      <c r="C16" s="2"/>
      <c r="D16" s="3"/>
      <c r="E16" s="4"/>
      <c r="F16" s="3"/>
      <c r="G16" s="5"/>
      <c r="H16" s="3"/>
      <c r="I16" s="2"/>
      <c r="J16" s="3"/>
      <c r="K16" s="9" t="str">
        <f>IF(ISBLANK($A16),"",VLOOKUP($A16,'Retail Obligations'!$A$1:$G$89,4,FALSE))</f>
        <v/>
      </c>
      <c r="L16" s="9" t="str">
        <f>IF(ISBLANK($A16),"",VLOOKUP($A16,'Retail Obligations'!$A$1:$G$89,5,FALSE))</f>
        <v/>
      </c>
      <c r="M16" s="9" t="str">
        <f>IF(ISBLANK($A16),"",VLOOKUP($A16,'Retail Obligations'!$A$1:$G$89,6,FALSE))</f>
        <v/>
      </c>
      <c r="N16" s="9" t="str">
        <f>IF(ISBLANK($A16),"",VLOOKUP($A16,'Retail Obligations'!$A$1:$G$89,7,FALSE))</f>
        <v/>
      </c>
    </row>
    <row r="17" spans="1:14" ht="15" customHeight="1" x14ac:dyDescent="0.2">
      <c r="A17" s="1"/>
      <c r="B17" s="13"/>
      <c r="C17" s="13"/>
      <c r="D17" s="13"/>
      <c r="E17" s="13"/>
      <c r="F17" s="13"/>
      <c r="G17" s="13"/>
      <c r="H17" s="13"/>
      <c r="I17" s="13"/>
      <c r="J17" s="13"/>
      <c r="K17" s="9" t="str">
        <f>IF(ISBLANK($A17),"",VLOOKUP($A17,'Retail Obligations'!$A$1:$G$89,4,FALSE))</f>
        <v/>
      </c>
      <c r="L17" s="9" t="str">
        <f>IF(ISBLANK($A17),"",VLOOKUP($A17,'Retail Obligations'!$A$1:$G$89,5,FALSE))</f>
        <v/>
      </c>
      <c r="M17" s="9" t="str">
        <f>IF(ISBLANK($A17),"",VLOOKUP($A17,'Retail Obligations'!$A$1:$G$89,6,FALSE))</f>
        <v/>
      </c>
      <c r="N17" s="9" t="str">
        <f>IF(ISBLANK($A17),"",VLOOKUP($A17,'Retail Obligations'!$A$1:$G$89,7,FALSE))</f>
        <v/>
      </c>
    </row>
    <row r="18" spans="1:14" ht="15" customHeight="1" x14ac:dyDescent="0.2">
      <c r="A18" s="1"/>
      <c r="B18" s="13"/>
      <c r="C18" s="13"/>
      <c r="D18" s="13"/>
      <c r="E18" s="13"/>
      <c r="F18" s="13"/>
      <c r="G18" s="13"/>
      <c r="H18" s="13"/>
      <c r="I18" s="13"/>
      <c r="J18" s="13"/>
      <c r="K18" s="9" t="str">
        <f>IF(ISBLANK($A18),"",VLOOKUP($A18,'Retail Obligations'!$A$1:$G$89,4,FALSE))</f>
        <v/>
      </c>
      <c r="L18" s="9" t="str">
        <f>IF(ISBLANK($A18),"",VLOOKUP($A18,'Retail Obligations'!$A$1:$G$89,5,FALSE))</f>
        <v/>
      </c>
      <c r="M18" s="9" t="str">
        <f>IF(ISBLANK($A18),"",VLOOKUP($A18,'Retail Obligations'!$A$1:$G$89,6,FALSE))</f>
        <v/>
      </c>
      <c r="N18" s="9" t="str">
        <f>IF(ISBLANK($A18),"",VLOOKUP($A18,'Retail Obligations'!$A$1:$G$89,7,FALSE))</f>
        <v/>
      </c>
    </row>
    <row r="19" spans="1:14" ht="15" customHeight="1" x14ac:dyDescent="0.2">
      <c r="A19" s="1"/>
      <c r="B19" s="13"/>
      <c r="C19" s="13"/>
      <c r="D19" s="13"/>
      <c r="E19" s="13"/>
      <c r="F19" s="13"/>
      <c r="G19" s="13"/>
      <c r="H19" s="13"/>
      <c r="I19" s="13"/>
      <c r="J19" s="13"/>
      <c r="K19" s="9" t="str">
        <f>IF(ISBLANK($A19),"",VLOOKUP($A19,'Retail Obligations'!$A$1:$G$89,4,FALSE))</f>
        <v/>
      </c>
      <c r="L19" s="9" t="str">
        <f>IF(ISBLANK($A19),"",VLOOKUP($A19,'Retail Obligations'!$A$1:$G$89,5,FALSE))</f>
        <v/>
      </c>
      <c r="M19" s="9" t="str">
        <f>IF(ISBLANK($A19),"",VLOOKUP($A19,'Retail Obligations'!$A$1:$G$89,6,FALSE))</f>
        <v/>
      </c>
      <c r="N19" s="9" t="str">
        <f>IF(ISBLANK($A19),"",VLOOKUP($A19,'Retail Obligations'!$A$1:$G$89,7,FALSE))</f>
        <v/>
      </c>
    </row>
    <row r="20" spans="1:14" ht="15" customHeight="1" x14ac:dyDescent="0.2">
      <c r="A20" s="1"/>
      <c r="B20" s="13"/>
      <c r="C20" s="13"/>
      <c r="D20" s="13"/>
      <c r="E20" s="13"/>
      <c r="F20" s="13"/>
      <c r="G20" s="13"/>
      <c r="H20" s="13"/>
      <c r="I20" s="13"/>
      <c r="J20" s="13"/>
      <c r="K20" s="9" t="str">
        <f>IF(ISBLANK($A20),"",VLOOKUP($A20,'Retail Obligations'!$A$1:$G$89,4,FALSE))</f>
        <v/>
      </c>
      <c r="L20" s="9" t="str">
        <f>IF(ISBLANK($A20),"",VLOOKUP($A20,'Retail Obligations'!$A$1:$G$89,5,FALSE))</f>
        <v/>
      </c>
      <c r="M20" s="9" t="str">
        <f>IF(ISBLANK($A20),"",VLOOKUP($A20,'Retail Obligations'!$A$1:$G$89,6,FALSE))</f>
        <v/>
      </c>
      <c r="N20" s="9" t="str">
        <f>IF(ISBLANK($A20),"",VLOOKUP($A20,'Retail Obligations'!$A$1:$G$89,7,FALSE))</f>
        <v/>
      </c>
    </row>
    <row r="21" spans="1:14" ht="15" customHeight="1" x14ac:dyDescent="0.2">
      <c r="A21" s="1"/>
      <c r="B21" s="13"/>
      <c r="C21" s="13"/>
      <c r="D21" s="13"/>
      <c r="E21" s="13"/>
      <c r="F21" s="13"/>
      <c r="G21" s="13"/>
      <c r="H21" s="13"/>
      <c r="I21" s="13"/>
      <c r="J21" s="13"/>
      <c r="K21" s="9" t="str">
        <f>IF(ISBLANK($A21),"",VLOOKUP($A21,'Retail Obligations'!$A$1:$G$89,4,FALSE))</f>
        <v/>
      </c>
      <c r="L21" s="9" t="str">
        <f>IF(ISBLANK($A21),"",VLOOKUP($A21,'Retail Obligations'!$A$1:$G$89,5,FALSE))</f>
        <v/>
      </c>
      <c r="M21" s="9" t="str">
        <f>IF(ISBLANK($A21),"",VLOOKUP($A21,'Retail Obligations'!$A$1:$G$89,6,FALSE))</f>
        <v/>
      </c>
      <c r="N21" s="9" t="str">
        <f>IF(ISBLANK($A21),"",VLOOKUP($A21,'Retail Obligations'!$A$1:$G$89,7,FALSE))</f>
        <v/>
      </c>
    </row>
    <row r="22" spans="1:14" ht="15" customHeight="1" x14ac:dyDescent="0.2">
      <c r="A22" s="1"/>
      <c r="B22" s="13"/>
      <c r="C22" s="13"/>
      <c r="D22" s="13"/>
      <c r="E22" s="13"/>
      <c r="F22" s="13"/>
      <c r="G22" s="13"/>
      <c r="H22" s="13"/>
      <c r="I22" s="13"/>
      <c r="J22" s="13"/>
      <c r="K22" s="9" t="str">
        <f>IF(ISBLANK($A22),"",VLOOKUP($A22,'Retail Obligations'!$A$1:$G$89,4,FALSE))</f>
        <v/>
      </c>
      <c r="L22" s="9" t="str">
        <f>IF(ISBLANK($A22),"",VLOOKUP($A22,'Retail Obligations'!$A$1:$G$89,5,FALSE))</f>
        <v/>
      </c>
      <c r="M22" s="9" t="str">
        <f>IF(ISBLANK($A22),"",VLOOKUP($A22,'Retail Obligations'!$A$1:$G$89,6,FALSE))</f>
        <v/>
      </c>
      <c r="N22" s="9" t="str">
        <f>IF(ISBLANK($A22),"",VLOOKUP($A22,'Retail Obligations'!$A$1:$G$89,7,FALSE))</f>
        <v/>
      </c>
    </row>
    <row r="23" spans="1:14" ht="15" customHeight="1" x14ac:dyDescent="0.2">
      <c r="A23" s="1"/>
      <c r="B23" s="13"/>
      <c r="C23" s="13"/>
      <c r="D23" s="13"/>
      <c r="E23" s="13"/>
      <c r="F23" s="13"/>
      <c r="G23" s="13"/>
      <c r="H23" s="13"/>
      <c r="I23" s="13"/>
      <c r="J23" s="13"/>
      <c r="K23" s="9" t="str">
        <f>IF(ISBLANK($A23),"",VLOOKUP($A23,'Retail Obligations'!$A$1:$G$89,4,FALSE))</f>
        <v/>
      </c>
      <c r="L23" s="9" t="str">
        <f>IF(ISBLANK($A23),"",VLOOKUP($A23,'Retail Obligations'!$A$1:$G$89,5,FALSE))</f>
        <v/>
      </c>
      <c r="M23" s="9" t="str">
        <f>IF(ISBLANK($A23),"",VLOOKUP($A23,'Retail Obligations'!$A$1:$G$89,6,FALSE))</f>
        <v/>
      </c>
      <c r="N23" s="9" t="str">
        <f>IF(ISBLANK($A23),"",VLOOKUP($A23,'Retail Obligations'!$A$1:$G$89,7,FALSE))</f>
        <v/>
      </c>
    </row>
    <row r="24" spans="1:14" ht="15" customHeight="1" x14ac:dyDescent="0.2">
      <c r="A24" s="1"/>
      <c r="B24" s="13"/>
      <c r="C24" s="13"/>
      <c r="D24" s="13"/>
      <c r="E24" s="13"/>
      <c r="F24" s="13"/>
      <c r="G24" s="13"/>
      <c r="H24" s="13"/>
      <c r="I24" s="13"/>
      <c r="J24" s="13"/>
      <c r="K24" s="9" t="str">
        <f>IF(ISBLANK($A24),"",VLOOKUP($A24,'Retail Obligations'!$A$1:$G$89,4,FALSE))</f>
        <v/>
      </c>
      <c r="L24" s="9" t="str">
        <f>IF(ISBLANK($A24),"",VLOOKUP($A24,'Retail Obligations'!$A$1:$G$89,5,FALSE))</f>
        <v/>
      </c>
      <c r="M24" s="9" t="str">
        <f>IF(ISBLANK($A24),"",VLOOKUP($A24,'Retail Obligations'!$A$1:$G$89,6,FALSE))</f>
        <v/>
      </c>
      <c r="N24" s="9" t="str">
        <f>IF(ISBLANK($A24),"",VLOOKUP($A24,'Retail Obligations'!$A$1:$G$89,7,FALSE))</f>
        <v/>
      </c>
    </row>
    <row r="25" spans="1:14" ht="15" customHeight="1" x14ac:dyDescent="0.2">
      <c r="A25" s="1"/>
      <c r="B25" s="13"/>
      <c r="C25" s="13"/>
      <c r="D25" s="13"/>
      <c r="E25" s="13"/>
      <c r="F25" s="13"/>
      <c r="G25" s="13"/>
      <c r="H25" s="13"/>
      <c r="I25" s="13"/>
      <c r="J25" s="13"/>
      <c r="K25" s="9" t="str">
        <f>IF(ISBLANK($A25),"",VLOOKUP($A25,'Retail Obligations'!$A$1:$G$89,4,FALSE))</f>
        <v/>
      </c>
      <c r="L25" s="9" t="str">
        <f>IF(ISBLANK($A25),"",VLOOKUP($A25,'Retail Obligations'!$A$1:$G$89,5,FALSE))</f>
        <v/>
      </c>
      <c r="M25" s="9" t="str">
        <f>IF(ISBLANK($A25),"",VLOOKUP($A25,'Retail Obligations'!$A$1:$G$89,6,FALSE))</f>
        <v/>
      </c>
      <c r="N25" s="9" t="str">
        <f>IF(ISBLANK($A25),"",VLOOKUP($A25,'Retail Obligations'!$A$1:$G$89,7,FALSE))</f>
        <v/>
      </c>
    </row>
    <row r="26" spans="1:14" ht="15" customHeight="1" x14ac:dyDescent="0.2">
      <c r="A26" s="1"/>
      <c r="B26" s="13"/>
      <c r="C26" s="13"/>
      <c r="D26" s="13"/>
      <c r="E26" s="13"/>
      <c r="F26" s="13"/>
      <c r="G26" s="13"/>
      <c r="H26" s="13"/>
      <c r="I26" s="13"/>
      <c r="J26" s="13"/>
      <c r="K26" s="9" t="str">
        <f>IF(ISBLANK($A26),"",VLOOKUP($A26,'Retail Obligations'!$A$1:$G$89,4,FALSE))</f>
        <v/>
      </c>
      <c r="L26" s="9" t="str">
        <f>IF(ISBLANK($A26),"",VLOOKUP($A26,'Retail Obligations'!$A$1:$G$89,5,FALSE))</f>
        <v/>
      </c>
      <c r="M26" s="9" t="str">
        <f>IF(ISBLANK($A26),"",VLOOKUP($A26,'Retail Obligations'!$A$1:$G$89,6,FALSE))</f>
        <v/>
      </c>
      <c r="N26" s="9" t="str">
        <f>IF(ISBLANK($A26),"",VLOOKUP($A26,'Retail Obligations'!$A$1:$G$89,7,FALSE))</f>
        <v/>
      </c>
    </row>
    <row r="27" spans="1:14" ht="15" customHeight="1" x14ac:dyDescent="0.2">
      <c r="A27" s="1"/>
      <c r="B27" s="13"/>
      <c r="C27" s="13"/>
      <c r="D27" s="13"/>
      <c r="E27" s="13"/>
      <c r="F27" s="13"/>
      <c r="G27" s="13"/>
      <c r="H27" s="13"/>
      <c r="I27" s="13"/>
      <c r="J27" s="13"/>
      <c r="K27" s="9" t="str">
        <f>IF(ISBLANK($A27),"",VLOOKUP($A27,'Retail Obligations'!$A$1:$G$89,4,FALSE))</f>
        <v/>
      </c>
      <c r="L27" s="9" t="str">
        <f>IF(ISBLANK($A27),"",VLOOKUP($A27,'Retail Obligations'!$A$1:$G$89,5,FALSE))</f>
        <v/>
      </c>
      <c r="M27" s="9" t="str">
        <f>IF(ISBLANK($A27),"",VLOOKUP($A27,'Retail Obligations'!$A$1:$G$89,6,FALSE))</f>
        <v/>
      </c>
      <c r="N27" s="9" t="str">
        <f>IF(ISBLANK($A27),"",VLOOKUP($A27,'Retail Obligations'!$A$1:$G$89,7,FALSE))</f>
        <v/>
      </c>
    </row>
    <row r="28" spans="1:14" ht="15" customHeight="1" x14ac:dyDescent="0.2">
      <c r="A28" s="1"/>
      <c r="B28" s="13"/>
      <c r="C28" s="13"/>
      <c r="D28" s="13"/>
      <c r="E28" s="13"/>
      <c r="F28" s="13"/>
      <c r="G28" s="13"/>
      <c r="H28" s="13"/>
      <c r="I28" s="13"/>
      <c r="J28" s="13"/>
      <c r="K28" s="9" t="str">
        <f>IF(ISBLANK($A28),"",VLOOKUP($A28,'Retail Obligations'!$A$1:$G$89,4,FALSE))</f>
        <v/>
      </c>
      <c r="L28" s="9" t="str">
        <f>IF(ISBLANK($A28),"",VLOOKUP($A28,'Retail Obligations'!$A$1:$G$89,5,FALSE))</f>
        <v/>
      </c>
      <c r="M28" s="9" t="str">
        <f>IF(ISBLANK($A28),"",VLOOKUP($A28,'Retail Obligations'!$A$1:$G$89,6,FALSE))</f>
        <v/>
      </c>
      <c r="N28" s="9" t="str">
        <f>IF(ISBLANK($A28),"",VLOOKUP($A28,'Retail Obligations'!$A$1:$G$89,7,FALSE))</f>
        <v/>
      </c>
    </row>
    <row r="29" spans="1:14" ht="15" customHeight="1" x14ac:dyDescent="0.2">
      <c r="A29" s="1"/>
      <c r="B29" s="13"/>
      <c r="C29" s="13"/>
      <c r="D29" s="13"/>
      <c r="E29" s="13"/>
      <c r="F29" s="13"/>
      <c r="G29" s="13"/>
      <c r="H29" s="13"/>
      <c r="I29" s="13"/>
      <c r="J29" s="13"/>
      <c r="K29" s="9" t="str">
        <f>IF(ISBLANK($A29),"",VLOOKUP($A29,'Retail Obligations'!$A$1:$G$89,4,FALSE))</f>
        <v/>
      </c>
      <c r="L29" s="9" t="str">
        <f>IF(ISBLANK($A29),"",VLOOKUP($A29,'Retail Obligations'!$A$1:$G$89,5,FALSE))</f>
        <v/>
      </c>
      <c r="M29" s="9" t="str">
        <f>IF(ISBLANK($A29),"",VLOOKUP($A29,'Retail Obligations'!$A$1:$G$89,6,FALSE))</f>
        <v/>
      </c>
      <c r="N29" s="9" t="str">
        <f>IF(ISBLANK($A29),"",VLOOKUP($A29,'Retail Obligations'!$A$1:$G$89,7,FALSE))</f>
        <v/>
      </c>
    </row>
    <row r="30" spans="1:14" ht="15" customHeight="1" x14ac:dyDescent="0.2">
      <c r="A30" s="1"/>
      <c r="B30" s="13"/>
      <c r="C30" s="13"/>
      <c r="D30" s="13"/>
      <c r="E30" s="13"/>
      <c r="F30" s="13"/>
      <c r="G30" s="13"/>
      <c r="H30" s="13"/>
      <c r="I30" s="13"/>
      <c r="J30" s="13"/>
      <c r="K30" s="9" t="str">
        <f>IF(ISBLANK($A30),"",VLOOKUP($A30,'Retail Obligations'!$A$1:$G$89,4,FALSE))</f>
        <v/>
      </c>
      <c r="L30" s="9" t="str">
        <f>IF(ISBLANK($A30),"",VLOOKUP($A30,'Retail Obligations'!$A$1:$G$89,5,FALSE))</f>
        <v/>
      </c>
      <c r="M30" s="9" t="str">
        <f>IF(ISBLANK($A30),"",VLOOKUP($A30,'Retail Obligations'!$A$1:$G$89,6,FALSE))</f>
        <v/>
      </c>
      <c r="N30" s="9" t="str">
        <f>IF(ISBLANK($A30),"",VLOOKUP($A30,'Retail Obligations'!$A$1:$G$89,7,FALSE))</f>
        <v/>
      </c>
    </row>
    <row r="31" spans="1:14" ht="15" customHeight="1" x14ac:dyDescent="0.2">
      <c r="A31" s="1"/>
      <c r="B31" s="13"/>
      <c r="C31" s="13"/>
      <c r="D31" s="13"/>
      <c r="E31" s="13"/>
      <c r="F31" s="13"/>
      <c r="G31" s="13"/>
      <c r="H31" s="13"/>
      <c r="I31" s="13"/>
      <c r="J31" s="13"/>
      <c r="K31" s="9" t="str">
        <f>IF(ISBLANK($A31),"",VLOOKUP($A31,'Retail Obligations'!$A$1:$G$89,4,FALSE))</f>
        <v/>
      </c>
      <c r="L31" s="9" t="str">
        <f>IF(ISBLANK($A31),"",VLOOKUP($A31,'Retail Obligations'!$A$1:$G$89,5,FALSE))</f>
        <v/>
      </c>
      <c r="M31" s="9" t="str">
        <f>IF(ISBLANK($A31),"",VLOOKUP($A31,'Retail Obligations'!$A$1:$G$89,6,FALSE))</f>
        <v/>
      </c>
      <c r="N31" s="9" t="str">
        <f>IF(ISBLANK($A31),"",VLOOKUP($A31,'Retail Obligations'!$A$1:$G$89,7,FALSE))</f>
        <v/>
      </c>
    </row>
    <row r="32" spans="1:14" ht="15" customHeight="1" x14ac:dyDescent="0.2">
      <c r="A32" s="1"/>
      <c r="B32" s="13"/>
      <c r="C32" s="13"/>
      <c r="D32" s="13"/>
      <c r="E32" s="13"/>
      <c r="F32" s="13"/>
      <c r="G32" s="13"/>
      <c r="H32" s="13"/>
      <c r="I32" s="13"/>
      <c r="J32" s="13"/>
      <c r="K32" s="9" t="str">
        <f>IF(ISBLANK($A32),"",VLOOKUP($A32,'Retail Obligations'!$A$1:$G$89,4,FALSE))</f>
        <v/>
      </c>
      <c r="L32" s="9" t="str">
        <f>IF(ISBLANK($A32),"",VLOOKUP($A32,'Retail Obligations'!$A$1:$G$89,5,FALSE))</f>
        <v/>
      </c>
      <c r="M32" s="9" t="str">
        <f>IF(ISBLANK($A32),"",VLOOKUP($A32,'Retail Obligations'!$A$1:$G$89,6,FALSE))</f>
        <v/>
      </c>
      <c r="N32" s="9" t="str">
        <f>IF(ISBLANK($A32),"",VLOOKUP($A32,'Retail Obligations'!$A$1:$G$89,7,FALSE))</f>
        <v/>
      </c>
    </row>
    <row r="33" spans="1:14" ht="15" customHeight="1" x14ac:dyDescent="0.2">
      <c r="A33" s="1"/>
      <c r="B33" s="13"/>
      <c r="C33" s="13"/>
      <c r="D33" s="13"/>
      <c r="E33" s="13"/>
      <c r="F33" s="13"/>
      <c r="G33" s="13"/>
      <c r="H33" s="13"/>
      <c r="I33" s="13"/>
      <c r="J33" s="13"/>
      <c r="K33" s="9" t="str">
        <f>IF(ISBLANK($A33),"",VLOOKUP($A33,'Retail Obligations'!$A$1:$G$89,4,FALSE))</f>
        <v/>
      </c>
      <c r="L33" s="9" t="str">
        <f>IF(ISBLANK($A33),"",VLOOKUP($A33,'Retail Obligations'!$A$1:$G$89,5,FALSE))</f>
        <v/>
      </c>
      <c r="M33" s="9" t="str">
        <f>IF(ISBLANK($A33),"",VLOOKUP($A33,'Retail Obligations'!$A$1:$G$89,6,FALSE))</f>
        <v/>
      </c>
      <c r="N33" s="9" t="str">
        <f>IF(ISBLANK($A33),"",VLOOKUP($A33,'Retail Obligations'!$A$1:$G$89,7,FALSE))</f>
        <v/>
      </c>
    </row>
    <row r="34" spans="1:14" ht="15" customHeight="1" x14ac:dyDescent="0.2">
      <c r="A34" s="1"/>
      <c r="B34" s="13"/>
      <c r="C34" s="13"/>
      <c r="D34" s="13"/>
      <c r="E34" s="13"/>
      <c r="F34" s="13"/>
      <c r="G34" s="13"/>
      <c r="H34" s="13"/>
      <c r="I34" s="13"/>
      <c r="J34" s="13"/>
      <c r="K34" s="9" t="str">
        <f>IF(ISBLANK($A34),"",VLOOKUP($A34,'Retail Obligations'!$A$1:$G$89,4,FALSE))</f>
        <v/>
      </c>
      <c r="L34" s="9" t="str">
        <f>IF(ISBLANK($A34),"",VLOOKUP($A34,'Retail Obligations'!$A$1:$G$89,5,FALSE))</f>
        <v/>
      </c>
      <c r="M34" s="9" t="str">
        <f>IF(ISBLANK($A34),"",VLOOKUP($A34,'Retail Obligations'!$A$1:$G$89,6,FALSE))</f>
        <v/>
      </c>
      <c r="N34" s="9" t="str">
        <f>IF(ISBLANK($A34),"",VLOOKUP($A34,'Retail Obligations'!$A$1:$G$89,7,FALSE))</f>
        <v/>
      </c>
    </row>
    <row r="35" spans="1:14" ht="15" customHeight="1" x14ac:dyDescent="0.2">
      <c r="A35" s="1"/>
      <c r="B35" s="13"/>
      <c r="C35" s="13"/>
      <c r="D35" s="13"/>
      <c r="E35" s="13"/>
      <c r="F35" s="13"/>
      <c r="G35" s="13"/>
      <c r="H35" s="13"/>
      <c r="I35" s="13"/>
      <c r="J35" s="13"/>
      <c r="K35" s="9" t="str">
        <f>IF(ISBLANK($A35),"",VLOOKUP($A35,'Retail Obligations'!$A$1:$G$89,4,FALSE))</f>
        <v/>
      </c>
      <c r="L35" s="9" t="str">
        <f>IF(ISBLANK($A35),"",VLOOKUP($A35,'Retail Obligations'!$A$1:$G$89,5,FALSE))</f>
        <v/>
      </c>
      <c r="M35" s="9" t="str">
        <f>IF(ISBLANK($A35),"",VLOOKUP($A35,'Retail Obligations'!$A$1:$G$89,6,FALSE))</f>
        <v/>
      </c>
      <c r="N35" s="9" t="str">
        <f>IF(ISBLANK($A35),"",VLOOKUP($A35,'Retail Obligations'!$A$1:$G$89,7,FALSE))</f>
        <v/>
      </c>
    </row>
    <row r="36" spans="1:14" ht="15" customHeight="1" x14ac:dyDescent="0.2">
      <c r="A36" s="1"/>
      <c r="B36" s="13"/>
      <c r="C36" s="13"/>
      <c r="D36" s="13"/>
      <c r="E36" s="13"/>
      <c r="F36" s="13"/>
      <c r="G36" s="13"/>
      <c r="H36" s="13"/>
      <c r="I36" s="13"/>
      <c r="J36" s="13"/>
      <c r="K36" s="9" t="str">
        <f>IF(ISBLANK($A36),"",VLOOKUP($A36,'Retail Obligations'!$A$1:$G$89,4,FALSE))</f>
        <v/>
      </c>
      <c r="L36" s="9" t="str">
        <f>IF(ISBLANK($A36),"",VLOOKUP($A36,'Retail Obligations'!$A$1:$G$89,5,FALSE))</f>
        <v/>
      </c>
      <c r="M36" s="9" t="str">
        <f>IF(ISBLANK($A36),"",VLOOKUP($A36,'Retail Obligations'!$A$1:$G$89,6,FALSE))</f>
        <v/>
      </c>
      <c r="N36" s="9" t="str">
        <f>IF(ISBLANK($A36),"",VLOOKUP($A36,'Retail Obligations'!$A$1:$G$89,7,FALSE))</f>
        <v/>
      </c>
    </row>
    <row r="37" spans="1:14" ht="15" customHeight="1" x14ac:dyDescent="0.2">
      <c r="A37" s="1"/>
      <c r="B37" s="13"/>
      <c r="C37" s="13"/>
      <c r="D37" s="13"/>
      <c r="E37" s="13"/>
      <c r="F37" s="13"/>
      <c r="G37" s="13"/>
      <c r="H37" s="13"/>
      <c r="I37" s="13"/>
      <c r="J37" s="13"/>
      <c r="K37" s="9" t="str">
        <f>IF(ISBLANK($A37),"",VLOOKUP($A37,'Retail Obligations'!$A$1:$G$89,4,FALSE))</f>
        <v/>
      </c>
      <c r="L37" s="9" t="str">
        <f>IF(ISBLANK($A37),"",VLOOKUP($A37,'Retail Obligations'!$A$1:$G$89,5,FALSE))</f>
        <v/>
      </c>
      <c r="M37" s="9" t="str">
        <f>IF(ISBLANK($A37),"",VLOOKUP($A37,'Retail Obligations'!$A$1:$G$89,6,FALSE))</f>
        <v/>
      </c>
      <c r="N37" s="9" t="str">
        <f>IF(ISBLANK($A37),"",VLOOKUP($A37,'Retail Obligations'!$A$1:$G$89,7,FALSE))</f>
        <v/>
      </c>
    </row>
    <row r="38" spans="1:14" ht="15" customHeight="1" x14ac:dyDescent="0.2">
      <c r="A38" s="1"/>
      <c r="B38" s="13"/>
      <c r="C38" s="13"/>
      <c r="D38" s="13"/>
      <c r="E38" s="13"/>
      <c r="F38" s="13"/>
      <c r="G38" s="13"/>
      <c r="H38" s="13"/>
      <c r="I38" s="13"/>
      <c r="J38" s="13"/>
      <c r="K38" s="9" t="str">
        <f>IF(ISBLANK($A38),"",VLOOKUP($A38,'Retail Obligations'!$A$1:$G$89,4,FALSE))</f>
        <v/>
      </c>
      <c r="L38" s="9" t="str">
        <f>IF(ISBLANK($A38),"",VLOOKUP($A38,'Retail Obligations'!$A$1:$G$89,5,FALSE))</f>
        <v/>
      </c>
      <c r="M38" s="9" t="str">
        <f>IF(ISBLANK($A38),"",VLOOKUP($A38,'Retail Obligations'!$A$1:$G$89,6,FALSE))</f>
        <v/>
      </c>
      <c r="N38" s="9" t="str">
        <f>IF(ISBLANK($A38),"",VLOOKUP($A38,'Retail Obligations'!$A$1:$G$89,7,FALSE))</f>
        <v/>
      </c>
    </row>
    <row r="39" spans="1:14" ht="15" customHeight="1" x14ac:dyDescent="0.2">
      <c r="A39" s="1"/>
      <c r="B39" s="13"/>
      <c r="C39" s="13"/>
      <c r="D39" s="13"/>
      <c r="E39" s="13"/>
      <c r="F39" s="13"/>
      <c r="G39" s="13"/>
      <c r="H39" s="13"/>
      <c r="I39" s="13"/>
      <c r="J39" s="13"/>
      <c r="K39" s="9" t="str">
        <f>IF(ISBLANK($A39),"",VLOOKUP($A39,'Retail Obligations'!$A$1:$G$89,4,FALSE))</f>
        <v/>
      </c>
      <c r="L39" s="9" t="str">
        <f>IF(ISBLANK($A39),"",VLOOKUP($A39,'Retail Obligations'!$A$1:$G$89,5,FALSE))</f>
        <v/>
      </c>
      <c r="M39" s="9" t="str">
        <f>IF(ISBLANK($A39),"",VLOOKUP($A39,'Retail Obligations'!$A$1:$G$89,6,FALSE))</f>
        <v/>
      </c>
      <c r="N39" s="9" t="str">
        <f>IF(ISBLANK($A39),"",VLOOKUP($A39,'Retail Obligations'!$A$1:$G$89,7,FALSE))</f>
        <v/>
      </c>
    </row>
    <row r="40" spans="1:14" ht="15" customHeight="1" x14ac:dyDescent="0.2">
      <c r="A40" s="1"/>
      <c r="B40" s="13"/>
      <c r="C40" s="13"/>
      <c r="D40" s="13"/>
      <c r="E40" s="13"/>
      <c r="F40" s="13"/>
      <c r="G40" s="13"/>
      <c r="H40" s="13"/>
      <c r="I40" s="13"/>
      <c r="J40" s="13"/>
      <c r="K40" s="9" t="str">
        <f>IF(ISBLANK($A40),"",VLOOKUP($A40,'Retail Obligations'!$A$1:$G$89,4,FALSE))</f>
        <v/>
      </c>
      <c r="L40" s="9" t="str">
        <f>IF(ISBLANK($A40),"",VLOOKUP($A40,'Retail Obligations'!$A$1:$G$89,5,FALSE))</f>
        <v/>
      </c>
      <c r="M40" s="9" t="str">
        <f>IF(ISBLANK($A40),"",VLOOKUP($A40,'Retail Obligations'!$A$1:$G$89,6,FALSE))</f>
        <v/>
      </c>
      <c r="N40" s="9" t="str">
        <f>IF(ISBLANK($A40),"",VLOOKUP($A40,'Retail Obligations'!$A$1:$G$89,7,FALSE))</f>
        <v/>
      </c>
    </row>
    <row r="41" spans="1:14" ht="15" customHeight="1" x14ac:dyDescent="0.2">
      <c r="A41" s="1"/>
      <c r="B41" s="13"/>
      <c r="C41" s="13"/>
      <c r="D41" s="13"/>
      <c r="E41" s="13"/>
      <c r="F41" s="13"/>
      <c r="G41" s="13"/>
      <c r="H41" s="13"/>
      <c r="I41" s="13"/>
      <c r="J41" s="13"/>
      <c r="K41" s="9" t="str">
        <f>IF(ISBLANK($A41),"",VLOOKUP($A41,'Retail Obligations'!$A$1:$G$89,4,FALSE))</f>
        <v/>
      </c>
      <c r="L41" s="9" t="str">
        <f>IF(ISBLANK($A41),"",VLOOKUP($A41,'Retail Obligations'!$A$1:$G$89,5,FALSE))</f>
        <v/>
      </c>
      <c r="M41" s="9" t="str">
        <f>IF(ISBLANK($A41),"",VLOOKUP($A41,'Retail Obligations'!$A$1:$G$89,6,FALSE))</f>
        <v/>
      </c>
      <c r="N41" s="9" t="str">
        <f>IF(ISBLANK($A41),"",VLOOKUP($A41,'Retail Obligations'!$A$1:$G$89,7,FALSE))</f>
        <v/>
      </c>
    </row>
    <row r="42" spans="1:14" ht="15" customHeight="1" x14ac:dyDescent="0.2">
      <c r="A42" s="1"/>
      <c r="B42" s="13"/>
      <c r="C42" s="13"/>
      <c r="D42" s="13"/>
      <c r="E42" s="13"/>
      <c r="F42" s="13"/>
      <c r="G42" s="13"/>
      <c r="H42" s="13"/>
      <c r="I42" s="13"/>
      <c r="J42" s="13"/>
      <c r="K42" s="9" t="str">
        <f>IF(ISBLANK($A42),"",VLOOKUP($A42,'Retail Obligations'!$A$1:$G$89,4,FALSE))</f>
        <v/>
      </c>
      <c r="L42" s="9" t="str">
        <f>IF(ISBLANK($A42),"",VLOOKUP($A42,'Retail Obligations'!$A$1:$G$89,5,FALSE))</f>
        <v/>
      </c>
      <c r="M42" s="9" t="str">
        <f>IF(ISBLANK($A42),"",VLOOKUP($A42,'Retail Obligations'!$A$1:$G$89,6,FALSE))</f>
        <v/>
      </c>
      <c r="N42" s="9" t="str">
        <f>IF(ISBLANK($A42),"",VLOOKUP($A42,'Retail Obligations'!$A$1:$G$89,7,FALSE))</f>
        <v/>
      </c>
    </row>
    <row r="43" spans="1:14" ht="15" customHeight="1" x14ac:dyDescent="0.2">
      <c r="A43" s="1"/>
      <c r="B43" s="13"/>
      <c r="C43" s="13"/>
      <c r="D43" s="13"/>
      <c r="E43" s="13"/>
      <c r="F43" s="13"/>
      <c r="G43" s="13"/>
      <c r="H43" s="13"/>
      <c r="I43" s="13"/>
      <c r="J43" s="13"/>
      <c r="K43" s="9" t="str">
        <f>IF(ISBLANK($A43),"",VLOOKUP($A43,'Retail Obligations'!$A$1:$G$89,4,FALSE))</f>
        <v/>
      </c>
      <c r="L43" s="9" t="str">
        <f>IF(ISBLANK($A43),"",VLOOKUP($A43,'Retail Obligations'!$A$1:$G$89,5,FALSE))</f>
        <v/>
      </c>
      <c r="M43" s="9" t="str">
        <f>IF(ISBLANK($A43),"",VLOOKUP($A43,'Retail Obligations'!$A$1:$G$89,6,FALSE))</f>
        <v/>
      </c>
      <c r="N43" s="9" t="str">
        <f>IF(ISBLANK($A43),"",VLOOKUP($A43,'Retail Obligations'!$A$1:$G$89,7,FALSE))</f>
        <v/>
      </c>
    </row>
    <row r="44" spans="1:14" ht="15" customHeight="1" x14ac:dyDescent="0.2">
      <c r="A44" s="1"/>
      <c r="B44" s="13"/>
      <c r="C44" s="13"/>
      <c r="D44" s="13"/>
      <c r="E44" s="13"/>
      <c r="F44" s="13"/>
      <c r="G44" s="13"/>
      <c r="H44" s="13"/>
      <c r="I44" s="13"/>
      <c r="J44" s="13"/>
      <c r="K44" s="9" t="str">
        <f>IF(ISBLANK($A44),"",VLOOKUP($A44,'Retail Obligations'!$A$1:$G$89,4,FALSE))</f>
        <v/>
      </c>
      <c r="L44" s="9" t="str">
        <f>IF(ISBLANK($A44),"",VLOOKUP($A44,'Retail Obligations'!$A$1:$G$89,5,FALSE))</f>
        <v/>
      </c>
      <c r="M44" s="9" t="str">
        <f>IF(ISBLANK($A44),"",VLOOKUP($A44,'Retail Obligations'!$A$1:$G$89,6,FALSE))</f>
        <v/>
      </c>
      <c r="N44" s="9" t="str">
        <f>IF(ISBLANK($A44),"",VLOOKUP($A44,'Retail Obligations'!$A$1:$G$89,7,FALSE))</f>
        <v/>
      </c>
    </row>
    <row r="45" spans="1:14" ht="15" customHeight="1" x14ac:dyDescent="0.2">
      <c r="A45" s="1"/>
      <c r="B45" s="13"/>
      <c r="C45" s="13"/>
      <c r="D45" s="13"/>
      <c r="E45" s="13"/>
      <c r="F45" s="13"/>
      <c r="G45" s="13"/>
      <c r="H45" s="13"/>
      <c r="I45" s="13"/>
      <c r="J45" s="13"/>
      <c r="K45" s="9" t="str">
        <f>IF(ISBLANK($A45),"",VLOOKUP($A45,'Retail Obligations'!$A$1:$G$89,4,FALSE))</f>
        <v/>
      </c>
      <c r="L45" s="9" t="str">
        <f>IF(ISBLANK($A45),"",VLOOKUP($A45,'Retail Obligations'!$A$1:$G$89,5,FALSE))</f>
        <v/>
      </c>
      <c r="M45" s="9" t="str">
        <f>IF(ISBLANK($A45),"",VLOOKUP($A45,'Retail Obligations'!$A$1:$G$89,6,FALSE))</f>
        <v/>
      </c>
      <c r="N45" s="9" t="str">
        <f>IF(ISBLANK($A45),"",VLOOKUP($A45,'Retail Obligations'!$A$1:$G$89,7,FALSE))</f>
        <v/>
      </c>
    </row>
    <row r="46" spans="1:14" ht="15" customHeight="1" x14ac:dyDescent="0.2">
      <c r="A46" s="1"/>
      <c r="B46" s="13"/>
      <c r="C46" s="13"/>
      <c r="D46" s="13"/>
      <c r="E46" s="13"/>
      <c r="F46" s="13"/>
      <c r="G46" s="13"/>
      <c r="H46" s="13"/>
      <c r="I46" s="13"/>
      <c r="J46" s="13"/>
      <c r="K46" s="9" t="str">
        <f>IF(ISBLANK($A46),"",VLOOKUP($A46,'Retail Obligations'!$A$1:$G$89,4,FALSE))</f>
        <v/>
      </c>
      <c r="L46" s="9" t="str">
        <f>IF(ISBLANK($A46),"",VLOOKUP($A46,'Retail Obligations'!$A$1:$G$89,5,FALSE))</f>
        <v/>
      </c>
      <c r="M46" s="9" t="str">
        <f>IF(ISBLANK($A46),"",VLOOKUP($A46,'Retail Obligations'!$A$1:$G$89,6,FALSE))</f>
        <v/>
      </c>
      <c r="N46" s="9" t="str">
        <f>IF(ISBLANK($A46),"",VLOOKUP($A46,'Retail Obligations'!$A$1:$G$89,7,FALSE))</f>
        <v/>
      </c>
    </row>
    <row r="47" spans="1:14" ht="15" customHeight="1" x14ac:dyDescent="0.2">
      <c r="A47" s="1"/>
      <c r="B47" s="13"/>
      <c r="C47" s="13"/>
      <c r="D47" s="13"/>
      <c r="E47" s="13"/>
      <c r="F47" s="13"/>
      <c r="G47" s="13"/>
      <c r="H47" s="13"/>
      <c r="I47" s="13"/>
      <c r="J47" s="13"/>
      <c r="K47" s="9" t="str">
        <f>IF(ISBLANK($A47),"",VLOOKUP($A47,'Retail Obligations'!$A$1:$G$89,4,FALSE))</f>
        <v/>
      </c>
      <c r="L47" s="9" t="str">
        <f>IF(ISBLANK($A47),"",VLOOKUP($A47,'Retail Obligations'!$A$1:$G$89,5,FALSE))</f>
        <v/>
      </c>
      <c r="M47" s="9" t="str">
        <f>IF(ISBLANK($A47),"",VLOOKUP($A47,'Retail Obligations'!$A$1:$G$89,6,FALSE))</f>
        <v/>
      </c>
      <c r="N47" s="9" t="str">
        <f>IF(ISBLANK($A47),"",VLOOKUP($A47,'Retail Obligations'!$A$1:$G$89,7,FALSE))</f>
        <v/>
      </c>
    </row>
    <row r="48" spans="1:14" ht="15" customHeight="1" x14ac:dyDescent="0.2">
      <c r="A48" s="1"/>
      <c r="B48" s="13"/>
      <c r="C48" s="13"/>
      <c r="D48" s="13"/>
      <c r="E48" s="13"/>
      <c r="F48" s="13"/>
      <c r="G48" s="13"/>
      <c r="H48" s="13"/>
      <c r="I48" s="13"/>
      <c r="J48" s="13"/>
      <c r="K48" s="9" t="str">
        <f>IF(ISBLANK($A48),"",VLOOKUP($A48,'Retail Obligations'!$A$1:$G$89,4,FALSE))</f>
        <v/>
      </c>
      <c r="L48" s="9" t="str">
        <f>IF(ISBLANK($A48),"",VLOOKUP($A48,'Retail Obligations'!$A$1:$G$89,5,FALSE))</f>
        <v/>
      </c>
      <c r="M48" s="9" t="str">
        <f>IF(ISBLANK($A48),"",VLOOKUP($A48,'Retail Obligations'!$A$1:$G$89,6,FALSE))</f>
        <v/>
      </c>
      <c r="N48" s="9" t="str">
        <f>IF(ISBLANK($A48),"",VLOOKUP($A48,'Retail Obligations'!$A$1:$G$89,7,FALSE))</f>
        <v/>
      </c>
    </row>
    <row r="49" spans="1:14" ht="15" customHeight="1" x14ac:dyDescent="0.2">
      <c r="A49" s="1"/>
      <c r="B49" s="13"/>
      <c r="C49" s="13"/>
      <c r="D49" s="13"/>
      <c r="E49" s="13"/>
      <c r="F49" s="13"/>
      <c r="G49" s="13"/>
      <c r="H49" s="13"/>
      <c r="I49" s="13"/>
      <c r="J49" s="13"/>
      <c r="K49" s="9" t="str">
        <f>IF(ISBLANK($A49),"",VLOOKUP($A49,'Retail Obligations'!$A$1:$G$89,4,FALSE))</f>
        <v/>
      </c>
      <c r="L49" s="9" t="str">
        <f>IF(ISBLANK($A49),"",VLOOKUP($A49,'Retail Obligations'!$A$1:$G$89,5,FALSE))</f>
        <v/>
      </c>
      <c r="M49" s="9" t="str">
        <f>IF(ISBLANK($A49),"",VLOOKUP($A49,'Retail Obligations'!$A$1:$G$89,6,FALSE))</f>
        <v/>
      </c>
      <c r="N49" s="9" t="str">
        <f>IF(ISBLANK($A49),"",VLOOKUP($A49,'Retail Obligations'!$A$1:$G$89,7,FALSE))</f>
        <v/>
      </c>
    </row>
    <row r="50" spans="1:14" ht="15" customHeight="1" x14ac:dyDescent="0.2">
      <c r="A50" s="1"/>
      <c r="B50" s="13"/>
      <c r="C50" s="13"/>
      <c r="D50" s="13"/>
      <c r="E50" s="13"/>
      <c r="F50" s="13"/>
      <c r="G50" s="13"/>
      <c r="H50" s="13"/>
      <c r="I50" s="13"/>
      <c r="J50" s="13"/>
      <c r="K50" s="9" t="str">
        <f>IF(ISBLANK($A50),"",VLOOKUP($A50,'Retail Obligations'!$A$1:$G$89,4,FALSE))</f>
        <v/>
      </c>
      <c r="L50" s="9" t="str">
        <f>IF(ISBLANK($A50),"",VLOOKUP($A50,'Retail Obligations'!$A$1:$G$89,5,FALSE))</f>
        <v/>
      </c>
      <c r="M50" s="9" t="str">
        <f>IF(ISBLANK($A50),"",VLOOKUP($A50,'Retail Obligations'!$A$1:$G$89,6,FALSE))</f>
        <v/>
      </c>
      <c r="N50" s="9" t="str">
        <f>IF(ISBLANK($A50),"",VLOOKUP($A50,'Retail Obligations'!$A$1:$G$89,7,FALSE))</f>
        <v/>
      </c>
    </row>
    <row r="51" spans="1:14" ht="15" customHeight="1" x14ac:dyDescent="0.2">
      <c r="A51" s="1"/>
      <c r="B51" s="13"/>
      <c r="C51" s="13"/>
      <c r="D51" s="13"/>
      <c r="E51" s="13"/>
      <c r="F51" s="13"/>
      <c r="G51" s="13"/>
      <c r="H51" s="13"/>
      <c r="I51" s="13"/>
      <c r="J51" s="13"/>
      <c r="K51" s="9" t="str">
        <f>IF(ISBLANK($A51),"",VLOOKUP($A51,'Retail Obligations'!$A$1:$G$89,4,FALSE))</f>
        <v/>
      </c>
      <c r="L51" s="9" t="str">
        <f>IF(ISBLANK($A51),"",VLOOKUP($A51,'Retail Obligations'!$A$1:$G$89,5,FALSE))</f>
        <v/>
      </c>
      <c r="M51" s="9" t="str">
        <f>IF(ISBLANK($A51),"",VLOOKUP($A51,'Retail Obligations'!$A$1:$G$89,6,FALSE))</f>
        <v/>
      </c>
      <c r="N51" s="9" t="str">
        <f>IF(ISBLANK($A51),"",VLOOKUP($A51,'Retail Obligations'!$A$1:$G$89,7,FALSE))</f>
        <v/>
      </c>
    </row>
    <row r="52" spans="1:14" ht="15" customHeight="1" x14ac:dyDescent="0.2">
      <c r="A52" s="1"/>
      <c r="B52" s="13"/>
      <c r="C52" s="13"/>
      <c r="D52" s="13"/>
      <c r="E52" s="13"/>
      <c r="F52" s="13"/>
      <c r="G52" s="13"/>
      <c r="H52" s="13"/>
      <c r="I52" s="13"/>
      <c r="J52" s="13"/>
      <c r="K52" s="9" t="str">
        <f>IF(ISBLANK($A52),"",VLOOKUP($A52,'Retail Obligations'!$A$1:$G$89,4,FALSE))</f>
        <v/>
      </c>
      <c r="L52" s="9" t="str">
        <f>IF(ISBLANK($A52),"",VLOOKUP($A52,'Retail Obligations'!$A$1:$G$89,5,FALSE))</f>
        <v/>
      </c>
      <c r="M52" s="9" t="str">
        <f>IF(ISBLANK($A52),"",VLOOKUP($A52,'Retail Obligations'!$A$1:$G$89,6,FALSE))</f>
        <v/>
      </c>
      <c r="N52" s="9" t="str">
        <f>IF(ISBLANK($A52),"",VLOOKUP($A52,'Retail Obligations'!$A$1:$G$89,7,FALSE))</f>
        <v/>
      </c>
    </row>
    <row r="53" spans="1:14" ht="15" customHeight="1" x14ac:dyDescent="0.2">
      <c r="A53" s="1"/>
      <c r="B53" s="13"/>
      <c r="C53" s="13"/>
      <c r="D53" s="13"/>
      <c r="E53" s="13"/>
      <c r="F53" s="13"/>
      <c r="G53" s="13"/>
      <c r="H53" s="13"/>
      <c r="I53" s="13"/>
      <c r="J53" s="13"/>
      <c r="K53" s="9" t="str">
        <f>IF(ISBLANK($A53),"",VLOOKUP($A53,'Retail Obligations'!$A$1:$G$89,4,FALSE))</f>
        <v/>
      </c>
      <c r="L53" s="9" t="str">
        <f>IF(ISBLANK($A53),"",VLOOKUP($A53,'Retail Obligations'!$A$1:$G$89,5,FALSE))</f>
        <v/>
      </c>
      <c r="M53" s="9" t="str">
        <f>IF(ISBLANK($A53),"",VLOOKUP($A53,'Retail Obligations'!$A$1:$G$89,6,FALSE))</f>
        <v/>
      </c>
      <c r="N53" s="9" t="str">
        <f>IF(ISBLANK($A53),"",VLOOKUP($A53,'Retail Obligations'!$A$1:$G$89,7,FALSE))</f>
        <v/>
      </c>
    </row>
    <row r="54" spans="1:14" ht="15" customHeight="1" x14ac:dyDescent="0.2">
      <c r="A54" s="1"/>
      <c r="B54" s="13"/>
      <c r="C54" s="13"/>
      <c r="D54" s="13"/>
      <c r="E54" s="13"/>
      <c r="F54" s="13"/>
      <c r="G54" s="13"/>
      <c r="H54" s="13"/>
      <c r="I54" s="13"/>
      <c r="J54" s="13"/>
      <c r="K54" s="9" t="str">
        <f>IF(ISBLANK($A54),"",VLOOKUP($A54,'Retail Obligations'!$A$1:$G$89,4,FALSE))</f>
        <v/>
      </c>
      <c r="L54" s="9" t="str">
        <f>IF(ISBLANK($A54),"",VLOOKUP($A54,'Retail Obligations'!$A$1:$G$89,5,FALSE))</f>
        <v/>
      </c>
      <c r="M54" s="9" t="str">
        <f>IF(ISBLANK($A54),"",VLOOKUP($A54,'Retail Obligations'!$A$1:$G$89,6,FALSE))</f>
        <v/>
      </c>
      <c r="N54" s="9" t="str">
        <f>IF(ISBLANK($A54),"",VLOOKUP($A54,'Retail Obligations'!$A$1:$G$89,7,FALSE))</f>
        <v/>
      </c>
    </row>
    <row r="55" spans="1:14" ht="15" customHeight="1" x14ac:dyDescent="0.2">
      <c r="A55" s="1"/>
      <c r="B55" s="13"/>
      <c r="C55" s="13"/>
      <c r="D55" s="13"/>
      <c r="E55" s="13"/>
      <c r="F55" s="13"/>
      <c r="G55" s="13"/>
      <c r="H55" s="13"/>
      <c r="I55" s="13"/>
      <c r="J55" s="13"/>
      <c r="K55" s="9" t="str">
        <f>IF(ISBLANK($A55),"",VLOOKUP($A55,'Retail Obligations'!$A$1:$G$89,4,FALSE))</f>
        <v/>
      </c>
      <c r="L55" s="9" t="str">
        <f>IF(ISBLANK($A55),"",VLOOKUP($A55,'Retail Obligations'!$A$1:$G$89,5,FALSE))</f>
        <v/>
      </c>
      <c r="M55" s="9" t="str">
        <f>IF(ISBLANK($A55),"",VLOOKUP($A55,'Retail Obligations'!$A$1:$G$89,6,FALSE))</f>
        <v/>
      </c>
      <c r="N55" s="9" t="str">
        <f>IF(ISBLANK($A55),"",VLOOKUP($A55,'Retail Obligations'!$A$1:$G$89,7,FALSE))</f>
        <v/>
      </c>
    </row>
    <row r="56" spans="1:14" ht="15" customHeight="1" x14ac:dyDescent="0.2">
      <c r="A56" s="1"/>
      <c r="B56" s="13"/>
      <c r="C56" s="13"/>
      <c r="D56" s="13"/>
      <c r="E56" s="13"/>
      <c r="F56" s="13"/>
      <c r="G56" s="13"/>
      <c r="H56" s="13"/>
      <c r="I56" s="13"/>
      <c r="J56" s="13"/>
      <c r="K56" s="9" t="str">
        <f>IF(ISBLANK($A56),"",VLOOKUP($A56,'Retail Obligations'!$A$1:$G$89,4,FALSE))</f>
        <v/>
      </c>
      <c r="L56" s="9" t="str">
        <f>IF(ISBLANK($A56),"",VLOOKUP($A56,'Retail Obligations'!$A$1:$G$89,5,FALSE))</f>
        <v/>
      </c>
      <c r="M56" s="9" t="str">
        <f>IF(ISBLANK($A56),"",VLOOKUP($A56,'Retail Obligations'!$A$1:$G$89,6,FALSE))</f>
        <v/>
      </c>
      <c r="N56" s="9" t="str">
        <f>IF(ISBLANK($A56),"",VLOOKUP($A56,'Retail Obligations'!$A$1:$G$89,7,FALSE))</f>
        <v/>
      </c>
    </row>
    <row r="57" spans="1:14" ht="15" customHeight="1" x14ac:dyDescent="0.2">
      <c r="A57" s="1"/>
      <c r="B57" s="13"/>
      <c r="C57" s="13"/>
      <c r="D57" s="13"/>
      <c r="E57" s="13"/>
      <c r="F57" s="13"/>
      <c r="G57" s="13"/>
      <c r="H57" s="13"/>
      <c r="I57" s="13"/>
      <c r="J57" s="13"/>
      <c r="K57" s="9" t="str">
        <f>IF(ISBLANK($A57),"",VLOOKUP($A57,'Retail Obligations'!$A$1:$G$89,4,FALSE))</f>
        <v/>
      </c>
      <c r="L57" s="9" t="str">
        <f>IF(ISBLANK($A57),"",VLOOKUP($A57,'Retail Obligations'!$A$1:$G$89,5,FALSE))</f>
        <v/>
      </c>
      <c r="M57" s="9" t="str">
        <f>IF(ISBLANK($A57),"",VLOOKUP($A57,'Retail Obligations'!$A$1:$G$89,6,FALSE))</f>
        <v/>
      </c>
      <c r="N57" s="9" t="str">
        <f>IF(ISBLANK($A57),"",VLOOKUP($A57,'Retail Obligations'!$A$1:$G$89,7,FALSE))</f>
        <v/>
      </c>
    </row>
    <row r="58" spans="1:14" ht="15" customHeight="1" x14ac:dyDescent="0.2">
      <c r="A58" s="1"/>
      <c r="B58" s="13"/>
      <c r="C58" s="13"/>
      <c r="D58" s="13"/>
      <c r="E58" s="13"/>
      <c r="F58" s="13"/>
      <c r="G58" s="13"/>
      <c r="H58" s="13"/>
      <c r="I58" s="13"/>
      <c r="J58" s="13"/>
      <c r="K58" s="9" t="str">
        <f>IF(ISBLANK($A58),"",VLOOKUP($A58,'Retail Obligations'!$A$1:$G$89,4,FALSE))</f>
        <v/>
      </c>
      <c r="L58" s="9" t="str">
        <f>IF(ISBLANK($A58),"",VLOOKUP($A58,'Retail Obligations'!$A$1:$G$89,5,FALSE))</f>
        <v/>
      </c>
      <c r="M58" s="9" t="str">
        <f>IF(ISBLANK($A58),"",VLOOKUP($A58,'Retail Obligations'!$A$1:$G$89,6,FALSE))</f>
        <v/>
      </c>
      <c r="N58" s="9" t="str">
        <f>IF(ISBLANK($A58),"",VLOOKUP($A58,'Retail Obligations'!$A$1:$G$89,7,FALSE))</f>
        <v/>
      </c>
    </row>
    <row r="59" spans="1:14" ht="15" customHeight="1" x14ac:dyDescent="0.2">
      <c r="A59" s="1"/>
      <c r="B59" s="13"/>
      <c r="C59" s="13"/>
      <c r="D59" s="13"/>
      <c r="E59" s="13"/>
      <c r="F59" s="13"/>
      <c r="G59" s="13"/>
      <c r="H59" s="13"/>
      <c r="I59" s="13"/>
      <c r="J59" s="13"/>
      <c r="K59" s="9" t="str">
        <f>IF(ISBLANK($A59),"",VLOOKUP($A59,'Retail Obligations'!$A$1:$G$89,4,FALSE))</f>
        <v/>
      </c>
      <c r="L59" s="9" t="str">
        <f>IF(ISBLANK($A59),"",VLOOKUP($A59,'Retail Obligations'!$A$1:$G$89,5,FALSE))</f>
        <v/>
      </c>
      <c r="M59" s="9" t="str">
        <f>IF(ISBLANK($A59),"",VLOOKUP($A59,'Retail Obligations'!$A$1:$G$89,6,FALSE))</f>
        <v/>
      </c>
      <c r="N59" s="9" t="str">
        <f>IF(ISBLANK($A59),"",VLOOKUP($A59,'Retail Obligations'!$A$1:$G$89,7,FALSE))</f>
        <v/>
      </c>
    </row>
    <row r="60" spans="1:14" ht="15" customHeight="1" x14ac:dyDescent="0.2">
      <c r="A60" s="1"/>
      <c r="B60" s="13"/>
      <c r="C60" s="13"/>
      <c r="D60" s="13"/>
      <c r="E60" s="13"/>
      <c r="F60" s="13"/>
      <c r="G60" s="13"/>
      <c r="H60" s="13"/>
      <c r="I60" s="13"/>
      <c r="J60" s="13"/>
      <c r="K60" s="9" t="str">
        <f>IF(ISBLANK($A60),"",VLOOKUP($A60,'Retail Obligations'!$A$1:$G$89,4,FALSE))</f>
        <v/>
      </c>
      <c r="L60" s="9" t="str">
        <f>IF(ISBLANK($A60),"",VLOOKUP($A60,'Retail Obligations'!$A$1:$G$89,5,FALSE))</f>
        <v/>
      </c>
      <c r="M60" s="9" t="str">
        <f>IF(ISBLANK($A60),"",VLOOKUP($A60,'Retail Obligations'!$A$1:$G$89,6,FALSE))</f>
        <v/>
      </c>
      <c r="N60" s="9" t="str">
        <f>IF(ISBLANK($A60),"",VLOOKUP($A60,'Retail Obligations'!$A$1:$G$89,7,FALSE))</f>
        <v/>
      </c>
    </row>
    <row r="61" spans="1:14" ht="15" customHeight="1" x14ac:dyDescent="0.2">
      <c r="A61" s="1"/>
      <c r="B61" s="13"/>
      <c r="C61" s="13"/>
      <c r="D61" s="13"/>
      <c r="E61" s="13"/>
      <c r="F61" s="13"/>
      <c r="G61" s="13"/>
      <c r="H61" s="13"/>
      <c r="I61" s="13"/>
      <c r="J61" s="13"/>
      <c r="K61" s="9" t="str">
        <f>IF(ISBLANK($A61),"",VLOOKUP($A61,'Retail Obligations'!$A$1:$G$89,4,FALSE))</f>
        <v/>
      </c>
      <c r="L61" s="9" t="str">
        <f>IF(ISBLANK($A61),"",VLOOKUP($A61,'Retail Obligations'!$A$1:$G$89,5,FALSE))</f>
        <v/>
      </c>
      <c r="M61" s="9" t="str">
        <f>IF(ISBLANK($A61),"",VLOOKUP($A61,'Retail Obligations'!$A$1:$G$89,6,FALSE))</f>
        <v/>
      </c>
      <c r="N61" s="9" t="str">
        <f>IF(ISBLANK($A61),"",VLOOKUP($A61,'Retail Obligations'!$A$1:$G$89,7,FALSE))</f>
        <v/>
      </c>
    </row>
    <row r="62" spans="1:14" ht="15" customHeight="1" x14ac:dyDescent="0.2">
      <c r="A62" s="1"/>
      <c r="B62" s="13"/>
      <c r="C62" s="13"/>
      <c r="D62" s="13"/>
      <c r="E62" s="13"/>
      <c r="F62" s="13"/>
      <c r="G62" s="13"/>
      <c r="H62" s="13"/>
      <c r="I62" s="13"/>
      <c r="J62" s="13"/>
      <c r="K62" s="9" t="str">
        <f>IF(ISBLANK($A62),"",VLOOKUP($A62,'Retail Obligations'!$A$1:$G$89,4,FALSE))</f>
        <v/>
      </c>
      <c r="L62" s="9" t="str">
        <f>IF(ISBLANK($A62),"",VLOOKUP($A62,'Retail Obligations'!$A$1:$G$89,5,FALSE))</f>
        <v/>
      </c>
      <c r="M62" s="9" t="str">
        <f>IF(ISBLANK($A62),"",VLOOKUP($A62,'Retail Obligations'!$A$1:$G$89,6,FALSE))</f>
        <v/>
      </c>
      <c r="N62" s="9" t="str">
        <f>IF(ISBLANK($A62),"",VLOOKUP($A62,'Retail Obligations'!$A$1:$G$89,7,FALSE))</f>
        <v/>
      </c>
    </row>
    <row r="63" spans="1:14" ht="15" customHeight="1" x14ac:dyDescent="0.2">
      <c r="A63" s="1"/>
      <c r="B63" s="13"/>
      <c r="C63" s="13"/>
      <c r="D63" s="13"/>
      <c r="E63" s="13"/>
      <c r="F63" s="13"/>
      <c r="G63" s="13"/>
      <c r="H63" s="13"/>
      <c r="I63" s="13"/>
      <c r="J63" s="13"/>
      <c r="K63" s="9" t="str">
        <f>IF(ISBLANK($A63),"",VLOOKUP($A63,'Retail Obligations'!$A$1:$G$89,4,FALSE))</f>
        <v/>
      </c>
      <c r="L63" s="9" t="str">
        <f>IF(ISBLANK($A63),"",VLOOKUP($A63,'Retail Obligations'!$A$1:$G$89,5,FALSE))</f>
        <v/>
      </c>
      <c r="M63" s="9" t="str">
        <f>IF(ISBLANK($A63),"",VLOOKUP($A63,'Retail Obligations'!$A$1:$G$89,6,FALSE))</f>
        <v/>
      </c>
      <c r="N63" s="9" t="str">
        <f>IF(ISBLANK($A63),"",VLOOKUP($A63,'Retail Obligations'!$A$1:$G$89,7,FALSE))</f>
        <v/>
      </c>
    </row>
    <row r="64" spans="1:14" ht="15" customHeight="1" x14ac:dyDescent="0.2">
      <c r="A64" s="1"/>
      <c r="B64" s="13"/>
      <c r="C64" s="13"/>
      <c r="D64" s="13"/>
      <c r="E64" s="13"/>
      <c r="F64" s="13"/>
      <c r="G64" s="13"/>
      <c r="H64" s="13"/>
      <c r="I64" s="13"/>
      <c r="J64" s="13"/>
      <c r="K64" s="9" t="str">
        <f>IF(ISBLANK($A64),"",VLOOKUP($A64,'Retail Obligations'!$A$1:$G$89,4,FALSE))</f>
        <v/>
      </c>
      <c r="L64" s="9" t="str">
        <f>IF(ISBLANK($A64),"",VLOOKUP($A64,'Retail Obligations'!$A$1:$G$89,5,FALSE))</f>
        <v/>
      </c>
      <c r="M64" s="9" t="str">
        <f>IF(ISBLANK($A64),"",VLOOKUP($A64,'Retail Obligations'!$A$1:$G$89,6,FALSE))</f>
        <v/>
      </c>
      <c r="N64" s="9" t="str">
        <f>IF(ISBLANK($A64),"",VLOOKUP($A64,'Retail Obligations'!$A$1:$G$89,7,FALSE))</f>
        <v/>
      </c>
    </row>
    <row r="65" spans="1:14" ht="15" customHeight="1" x14ac:dyDescent="0.2">
      <c r="A65" s="1"/>
      <c r="B65" s="13"/>
      <c r="C65" s="13"/>
      <c r="D65" s="13"/>
      <c r="E65" s="13"/>
      <c r="F65" s="13"/>
      <c r="G65" s="13"/>
      <c r="H65" s="13"/>
      <c r="I65" s="13"/>
      <c r="J65" s="13"/>
      <c r="K65" s="9" t="str">
        <f>IF(ISBLANK($A65),"",VLOOKUP($A65,'Retail Obligations'!$A$1:$G$89,4,FALSE))</f>
        <v/>
      </c>
      <c r="L65" s="9" t="str">
        <f>IF(ISBLANK($A65),"",VLOOKUP($A65,'Retail Obligations'!$A$1:$G$89,5,FALSE))</f>
        <v/>
      </c>
      <c r="M65" s="9" t="str">
        <f>IF(ISBLANK($A65),"",VLOOKUP($A65,'Retail Obligations'!$A$1:$G$89,6,FALSE))</f>
        <v/>
      </c>
      <c r="N65" s="9" t="str">
        <f>IF(ISBLANK($A65),"",VLOOKUP($A65,'Retail Obligations'!$A$1:$G$89,7,FALSE))</f>
        <v/>
      </c>
    </row>
    <row r="66" spans="1:14" ht="15" customHeight="1" x14ac:dyDescent="0.2">
      <c r="A66" s="1"/>
      <c r="B66" s="13"/>
      <c r="C66" s="13"/>
      <c r="D66" s="13"/>
      <c r="E66" s="13"/>
      <c r="F66" s="13"/>
      <c r="G66" s="13"/>
      <c r="H66" s="13"/>
      <c r="I66" s="13"/>
      <c r="J66" s="13"/>
      <c r="K66" s="9" t="str">
        <f>IF(ISBLANK($A66),"",VLOOKUP($A66,'Retail Obligations'!$A$1:$G$89,4,FALSE))</f>
        <v/>
      </c>
      <c r="L66" s="9" t="str">
        <f>IF(ISBLANK($A66),"",VLOOKUP($A66,'Retail Obligations'!$A$1:$G$89,5,FALSE))</f>
        <v/>
      </c>
      <c r="M66" s="9" t="str">
        <f>IF(ISBLANK($A66),"",VLOOKUP($A66,'Retail Obligations'!$A$1:$G$89,6,FALSE))</f>
        <v/>
      </c>
      <c r="N66" s="9" t="str">
        <f>IF(ISBLANK($A66),"",VLOOKUP($A66,'Retail Obligations'!$A$1:$G$89,7,FALSE))</f>
        <v/>
      </c>
    </row>
    <row r="67" spans="1:14" ht="15" customHeight="1" x14ac:dyDescent="0.2">
      <c r="A67" s="1"/>
      <c r="B67" s="13"/>
      <c r="C67" s="13"/>
      <c r="D67" s="13"/>
      <c r="E67" s="13"/>
      <c r="F67" s="13"/>
      <c r="G67" s="13"/>
      <c r="H67" s="13"/>
      <c r="I67" s="13"/>
      <c r="J67" s="13"/>
      <c r="K67" s="9" t="str">
        <f>IF(ISBLANK($A67),"",VLOOKUP($A67,'Retail Obligations'!$A$1:$G$89,4,FALSE))</f>
        <v/>
      </c>
      <c r="L67" s="9" t="str">
        <f>IF(ISBLANK($A67),"",VLOOKUP($A67,'Retail Obligations'!$A$1:$G$89,5,FALSE))</f>
        <v/>
      </c>
      <c r="M67" s="9" t="str">
        <f>IF(ISBLANK($A67),"",VLOOKUP($A67,'Retail Obligations'!$A$1:$G$89,6,FALSE))</f>
        <v/>
      </c>
      <c r="N67" s="9" t="str">
        <f>IF(ISBLANK($A67),"",VLOOKUP($A67,'Retail Obligations'!$A$1:$G$89,7,FALSE))</f>
        <v/>
      </c>
    </row>
    <row r="68" spans="1:14" ht="15" customHeight="1" x14ac:dyDescent="0.2">
      <c r="A68" s="1"/>
      <c r="B68" s="13"/>
      <c r="C68" s="13"/>
      <c r="D68" s="13"/>
      <c r="E68" s="13"/>
      <c r="F68" s="13"/>
      <c r="G68" s="13"/>
      <c r="H68" s="13"/>
      <c r="I68" s="13"/>
      <c r="J68" s="13"/>
      <c r="K68" s="9" t="str">
        <f>IF(ISBLANK($A68),"",VLOOKUP($A68,'Retail Obligations'!$A$1:$G$89,4,FALSE))</f>
        <v/>
      </c>
      <c r="L68" s="9" t="str">
        <f>IF(ISBLANK($A68),"",VLOOKUP($A68,'Retail Obligations'!$A$1:$G$89,5,FALSE))</f>
        <v/>
      </c>
      <c r="M68" s="9" t="str">
        <f>IF(ISBLANK($A68),"",VLOOKUP($A68,'Retail Obligations'!$A$1:$G$89,6,FALSE))</f>
        <v/>
      </c>
      <c r="N68" s="9" t="str">
        <f>IF(ISBLANK($A68),"",VLOOKUP($A68,'Retail Obligations'!$A$1:$G$89,7,FALSE))</f>
        <v/>
      </c>
    </row>
    <row r="69" spans="1:14" ht="15" customHeight="1" x14ac:dyDescent="0.2">
      <c r="A69" s="1"/>
      <c r="B69" s="13"/>
      <c r="C69" s="13"/>
      <c r="D69" s="13"/>
      <c r="E69" s="13"/>
      <c r="F69" s="13"/>
      <c r="G69" s="13"/>
      <c r="H69" s="13"/>
      <c r="I69" s="13"/>
      <c r="J69" s="13"/>
      <c r="K69" s="9" t="str">
        <f>IF(ISBLANK($A69),"",VLOOKUP($A69,'Retail Obligations'!$A$1:$G$89,4,FALSE))</f>
        <v/>
      </c>
      <c r="L69" s="9" t="str">
        <f>IF(ISBLANK($A69),"",VLOOKUP($A69,'Retail Obligations'!$A$1:$G$89,5,FALSE))</f>
        <v/>
      </c>
      <c r="M69" s="9" t="str">
        <f>IF(ISBLANK($A69),"",VLOOKUP($A69,'Retail Obligations'!$A$1:$G$89,6,FALSE))</f>
        <v/>
      </c>
      <c r="N69" s="9" t="str">
        <f>IF(ISBLANK($A69),"",VLOOKUP($A69,'Retail Obligations'!$A$1:$G$89,7,FALSE))</f>
        <v/>
      </c>
    </row>
    <row r="70" spans="1:14" ht="15" customHeight="1" x14ac:dyDescent="0.2">
      <c r="A70" s="1"/>
      <c r="B70" s="13"/>
      <c r="C70" s="13"/>
      <c r="D70" s="13"/>
      <c r="E70" s="13"/>
      <c r="F70" s="13"/>
      <c r="G70" s="13"/>
      <c r="H70" s="13"/>
      <c r="I70" s="13"/>
      <c r="J70" s="13"/>
      <c r="K70" s="9" t="str">
        <f>IF(ISBLANK($A70),"",VLOOKUP($A70,'Retail Obligations'!$A$1:$G$89,4,FALSE))</f>
        <v/>
      </c>
      <c r="L70" s="9" t="str">
        <f>IF(ISBLANK($A70),"",VLOOKUP($A70,'Retail Obligations'!$A$1:$G$89,5,FALSE))</f>
        <v/>
      </c>
      <c r="M70" s="9" t="str">
        <f>IF(ISBLANK($A70),"",VLOOKUP($A70,'Retail Obligations'!$A$1:$G$89,6,FALSE))</f>
        <v/>
      </c>
      <c r="N70" s="9" t="str">
        <f>IF(ISBLANK($A70),"",VLOOKUP($A70,'Retail Obligations'!$A$1:$G$89,7,FALSE))</f>
        <v/>
      </c>
    </row>
    <row r="71" spans="1:14" ht="15" customHeight="1" x14ac:dyDescent="0.2">
      <c r="A71" s="1"/>
      <c r="B71" s="13"/>
      <c r="C71" s="13"/>
      <c r="D71" s="13"/>
      <c r="E71" s="13"/>
      <c r="F71" s="13"/>
      <c r="G71" s="13"/>
      <c r="H71" s="13"/>
      <c r="I71" s="13"/>
      <c r="J71" s="13"/>
      <c r="K71" s="9" t="str">
        <f>IF(ISBLANK($A71),"",VLOOKUP($A71,'Retail Obligations'!$A$1:$G$89,4,FALSE))</f>
        <v/>
      </c>
      <c r="L71" s="9" t="str">
        <f>IF(ISBLANK($A71),"",VLOOKUP($A71,'Retail Obligations'!$A$1:$G$89,5,FALSE))</f>
        <v/>
      </c>
      <c r="M71" s="9" t="str">
        <f>IF(ISBLANK($A71),"",VLOOKUP($A71,'Retail Obligations'!$A$1:$G$89,6,FALSE))</f>
        <v/>
      </c>
      <c r="N71" s="9" t="str">
        <f>IF(ISBLANK($A71),"",VLOOKUP($A71,'Retail Obligations'!$A$1:$G$89,7,FALSE))</f>
        <v/>
      </c>
    </row>
    <row r="72" spans="1:14" ht="15" customHeight="1" x14ac:dyDescent="0.2">
      <c r="A72" s="1"/>
      <c r="B72" s="13"/>
      <c r="C72" s="13"/>
      <c r="D72" s="13"/>
      <c r="E72" s="13"/>
      <c r="F72" s="13"/>
      <c r="G72" s="13"/>
      <c r="H72" s="13"/>
      <c r="I72" s="13"/>
      <c r="J72" s="13"/>
      <c r="K72" s="9" t="str">
        <f>IF(ISBLANK($A72),"",VLOOKUP($A72,'Retail Obligations'!$A$1:$G$89,4,FALSE))</f>
        <v/>
      </c>
      <c r="L72" s="9" t="str">
        <f>IF(ISBLANK($A72),"",VLOOKUP($A72,'Retail Obligations'!$A$1:$G$89,5,FALSE))</f>
        <v/>
      </c>
      <c r="M72" s="9" t="str">
        <f>IF(ISBLANK($A72),"",VLOOKUP($A72,'Retail Obligations'!$A$1:$G$89,6,FALSE))</f>
        <v/>
      </c>
      <c r="N72" s="9" t="str">
        <f>IF(ISBLANK($A72),"",VLOOKUP($A72,'Retail Obligations'!$A$1:$G$89,7,FALSE))</f>
        <v/>
      </c>
    </row>
    <row r="73" spans="1:14" ht="15" customHeight="1" x14ac:dyDescent="0.2">
      <c r="A73" s="1"/>
      <c r="B73" s="13"/>
      <c r="C73" s="13"/>
      <c r="D73" s="13"/>
      <c r="E73" s="13"/>
      <c r="F73" s="13"/>
      <c r="G73" s="13"/>
      <c r="H73" s="13"/>
      <c r="I73" s="13"/>
      <c r="J73" s="13"/>
      <c r="K73" s="9" t="str">
        <f>IF(ISBLANK($A73),"",VLOOKUP($A73,'Retail Obligations'!$A$1:$G$89,4,FALSE))</f>
        <v/>
      </c>
      <c r="L73" s="9" t="str">
        <f>IF(ISBLANK($A73),"",VLOOKUP($A73,'Retail Obligations'!$A$1:$G$89,5,FALSE))</f>
        <v/>
      </c>
      <c r="M73" s="9" t="str">
        <f>IF(ISBLANK($A73),"",VLOOKUP($A73,'Retail Obligations'!$A$1:$G$89,6,FALSE))</f>
        <v/>
      </c>
      <c r="N73" s="9" t="str">
        <f>IF(ISBLANK($A73),"",VLOOKUP($A73,'Retail Obligations'!$A$1:$G$89,7,FALSE))</f>
        <v/>
      </c>
    </row>
    <row r="74" spans="1:14" ht="15" customHeight="1" x14ac:dyDescent="0.2">
      <c r="A74" s="1"/>
      <c r="B74" s="13"/>
      <c r="C74" s="13"/>
      <c r="D74" s="13"/>
      <c r="E74" s="13"/>
      <c r="F74" s="13"/>
      <c r="G74" s="13"/>
      <c r="H74" s="13"/>
      <c r="I74" s="13"/>
      <c r="J74" s="13"/>
      <c r="K74" s="9" t="str">
        <f>IF(ISBLANK($A74),"",VLOOKUP($A74,'Retail Obligations'!$A$1:$G$89,4,FALSE))</f>
        <v/>
      </c>
      <c r="L74" s="9" t="str">
        <f>IF(ISBLANK($A74),"",VLOOKUP($A74,'Retail Obligations'!$A$1:$G$89,5,FALSE))</f>
        <v/>
      </c>
      <c r="M74" s="9" t="str">
        <f>IF(ISBLANK($A74),"",VLOOKUP($A74,'Retail Obligations'!$A$1:$G$89,6,FALSE))</f>
        <v/>
      </c>
      <c r="N74" s="9" t="str">
        <f>IF(ISBLANK($A74),"",VLOOKUP($A74,'Retail Obligations'!$A$1:$G$89,7,FALSE))</f>
        <v/>
      </c>
    </row>
    <row r="75" spans="1:14" ht="15" customHeight="1" x14ac:dyDescent="0.2">
      <c r="A75" s="1"/>
      <c r="B75" s="13"/>
      <c r="C75" s="13"/>
      <c r="D75" s="13"/>
      <c r="E75" s="13"/>
      <c r="F75" s="13"/>
      <c r="G75" s="13"/>
      <c r="H75" s="13"/>
      <c r="I75" s="13"/>
      <c r="J75" s="13"/>
      <c r="K75" s="9" t="str">
        <f>IF(ISBLANK($A75),"",VLOOKUP($A75,'Retail Obligations'!$A$1:$G$89,4,FALSE))</f>
        <v/>
      </c>
      <c r="L75" s="9" t="str">
        <f>IF(ISBLANK($A75),"",VLOOKUP($A75,'Retail Obligations'!$A$1:$G$89,5,FALSE))</f>
        <v/>
      </c>
      <c r="M75" s="9" t="str">
        <f>IF(ISBLANK($A75),"",VLOOKUP($A75,'Retail Obligations'!$A$1:$G$89,6,FALSE))</f>
        <v/>
      </c>
      <c r="N75" s="9" t="str">
        <f>IF(ISBLANK($A75),"",VLOOKUP($A75,'Retail Obligations'!$A$1:$G$89,7,FALSE))</f>
        <v/>
      </c>
    </row>
    <row r="76" spans="1:14" ht="15" customHeight="1" x14ac:dyDescent="0.2">
      <c r="A76" s="1"/>
      <c r="B76" s="13"/>
      <c r="C76" s="13"/>
      <c r="D76" s="13"/>
      <c r="E76" s="13"/>
      <c r="F76" s="13"/>
      <c r="G76" s="13"/>
      <c r="H76" s="13"/>
      <c r="I76" s="13"/>
      <c r="J76" s="13"/>
      <c r="K76" s="9" t="str">
        <f>IF(ISBLANK($A76),"",VLOOKUP($A76,'Retail Obligations'!$A$1:$G$89,4,FALSE))</f>
        <v/>
      </c>
      <c r="L76" s="9" t="str">
        <f>IF(ISBLANK($A76),"",VLOOKUP($A76,'Retail Obligations'!$A$1:$G$89,5,FALSE))</f>
        <v/>
      </c>
      <c r="M76" s="9" t="str">
        <f>IF(ISBLANK($A76),"",VLOOKUP($A76,'Retail Obligations'!$A$1:$G$89,6,FALSE))</f>
        <v/>
      </c>
      <c r="N76" s="9" t="str">
        <f>IF(ISBLANK($A76),"",VLOOKUP($A76,'Retail Obligations'!$A$1:$G$89,7,FALSE))</f>
        <v/>
      </c>
    </row>
    <row r="77" spans="1:14" ht="15" customHeight="1" x14ac:dyDescent="0.2">
      <c r="A77" s="1"/>
      <c r="B77" s="13"/>
      <c r="C77" s="13"/>
      <c r="D77" s="13"/>
      <c r="E77" s="13"/>
      <c r="F77" s="13"/>
      <c r="G77" s="13"/>
      <c r="H77" s="13"/>
      <c r="I77" s="13"/>
      <c r="J77" s="13"/>
      <c r="K77" s="9" t="str">
        <f>IF(ISBLANK($A77),"",VLOOKUP($A77,'Retail Obligations'!$A$1:$G$89,4,FALSE))</f>
        <v/>
      </c>
      <c r="L77" s="9" t="str">
        <f>IF(ISBLANK($A77),"",VLOOKUP($A77,'Retail Obligations'!$A$1:$G$89,5,FALSE))</f>
        <v/>
      </c>
      <c r="M77" s="9" t="str">
        <f>IF(ISBLANK($A77),"",VLOOKUP($A77,'Retail Obligations'!$A$1:$G$89,6,FALSE))</f>
        <v/>
      </c>
      <c r="N77" s="9" t="str">
        <f>IF(ISBLANK($A77),"",VLOOKUP($A77,'Retail Obligations'!$A$1:$G$89,7,FALSE))</f>
        <v/>
      </c>
    </row>
    <row r="78" spans="1:14" ht="15" customHeight="1" x14ac:dyDescent="0.2">
      <c r="A78" s="1"/>
      <c r="B78" s="13"/>
      <c r="C78" s="13"/>
      <c r="D78" s="13"/>
      <c r="E78" s="13"/>
      <c r="F78" s="13"/>
      <c r="G78" s="13"/>
      <c r="H78" s="13"/>
      <c r="I78" s="13"/>
      <c r="J78" s="13"/>
      <c r="K78" s="9" t="str">
        <f>IF(ISBLANK($A78),"",VLOOKUP($A78,'Retail Obligations'!$A$1:$G$89,4,FALSE))</f>
        <v/>
      </c>
      <c r="L78" s="9" t="str">
        <f>IF(ISBLANK($A78),"",VLOOKUP($A78,'Retail Obligations'!$A$1:$G$89,5,FALSE))</f>
        <v/>
      </c>
      <c r="M78" s="9" t="str">
        <f>IF(ISBLANK($A78),"",VLOOKUP($A78,'Retail Obligations'!$A$1:$G$89,6,FALSE))</f>
        <v/>
      </c>
      <c r="N78" s="9" t="str">
        <f>IF(ISBLANK($A78),"",VLOOKUP($A78,'Retail Obligations'!$A$1:$G$89,7,FALSE))</f>
        <v/>
      </c>
    </row>
    <row r="79" spans="1:14" ht="15" customHeight="1" x14ac:dyDescent="0.2">
      <c r="A79" s="1"/>
      <c r="B79" s="13"/>
      <c r="C79" s="13"/>
      <c r="D79" s="13"/>
      <c r="E79" s="13"/>
      <c r="F79" s="13"/>
      <c r="G79" s="13"/>
      <c r="H79" s="13"/>
      <c r="I79" s="13"/>
      <c r="J79" s="13"/>
      <c r="K79" s="9" t="str">
        <f>IF(ISBLANK($A79),"",VLOOKUP($A79,'Retail Obligations'!$A$1:$G$89,4,FALSE))</f>
        <v/>
      </c>
      <c r="L79" s="9" t="str">
        <f>IF(ISBLANK($A79),"",VLOOKUP($A79,'Retail Obligations'!$A$1:$G$89,5,FALSE))</f>
        <v/>
      </c>
      <c r="M79" s="9" t="str">
        <f>IF(ISBLANK($A79),"",VLOOKUP($A79,'Retail Obligations'!$A$1:$G$89,6,FALSE))</f>
        <v/>
      </c>
      <c r="N79" s="9" t="str">
        <f>IF(ISBLANK($A79),"",VLOOKUP($A79,'Retail Obligations'!$A$1:$G$89,7,FALSE))</f>
        <v/>
      </c>
    </row>
    <row r="80" spans="1:14" ht="15" customHeight="1" x14ac:dyDescent="0.2">
      <c r="A80" s="1"/>
      <c r="B80" s="13"/>
      <c r="C80" s="13"/>
      <c r="D80" s="13"/>
      <c r="E80" s="13"/>
      <c r="F80" s="13"/>
      <c r="G80" s="13"/>
      <c r="H80" s="13"/>
      <c r="I80" s="13"/>
      <c r="J80" s="13"/>
      <c r="K80" s="9" t="str">
        <f>IF(ISBLANK($A80),"",VLOOKUP($A80,'Retail Obligations'!$A$1:$G$89,4,FALSE))</f>
        <v/>
      </c>
      <c r="L80" s="9" t="str">
        <f>IF(ISBLANK($A80),"",VLOOKUP($A80,'Retail Obligations'!$A$1:$G$89,5,FALSE))</f>
        <v/>
      </c>
      <c r="M80" s="9" t="str">
        <f>IF(ISBLANK($A80),"",VLOOKUP($A80,'Retail Obligations'!$A$1:$G$89,6,FALSE))</f>
        <v/>
      </c>
      <c r="N80" s="9" t="str">
        <f>IF(ISBLANK($A80),"",VLOOKUP($A80,'Retail Obligations'!$A$1:$G$89,7,FALSE))</f>
        <v/>
      </c>
    </row>
    <row r="81" spans="1:14" ht="15" customHeight="1" x14ac:dyDescent="0.2">
      <c r="A81" s="1"/>
      <c r="B81" s="13"/>
      <c r="C81" s="13"/>
      <c r="D81" s="13"/>
      <c r="E81" s="13"/>
      <c r="F81" s="13"/>
      <c r="G81" s="13"/>
      <c r="H81" s="13"/>
      <c r="I81" s="13"/>
      <c r="J81" s="13"/>
      <c r="K81" s="9" t="str">
        <f>IF(ISBLANK($A81),"",VLOOKUP($A81,'Retail Obligations'!$A$1:$G$89,4,FALSE))</f>
        <v/>
      </c>
      <c r="L81" s="9" t="str">
        <f>IF(ISBLANK($A81),"",VLOOKUP($A81,'Retail Obligations'!$A$1:$G$89,5,FALSE))</f>
        <v/>
      </c>
      <c r="M81" s="9" t="str">
        <f>IF(ISBLANK($A81),"",VLOOKUP($A81,'Retail Obligations'!$A$1:$G$89,6,FALSE))</f>
        <v/>
      </c>
      <c r="N81" s="9" t="str">
        <f>IF(ISBLANK($A81),"",VLOOKUP($A81,'Retail Obligations'!$A$1:$G$89,7,FALSE))</f>
        <v/>
      </c>
    </row>
    <row r="82" spans="1:14" ht="15" customHeight="1" x14ac:dyDescent="0.2">
      <c r="A82" s="1"/>
      <c r="B82" s="13"/>
      <c r="C82" s="13"/>
      <c r="D82" s="13"/>
      <c r="E82" s="13"/>
      <c r="F82" s="13"/>
      <c r="G82" s="13"/>
      <c r="H82" s="13"/>
      <c r="I82" s="13"/>
      <c r="J82" s="13"/>
      <c r="K82" s="9" t="str">
        <f>IF(ISBLANK($A82),"",VLOOKUP($A82,'Retail Obligations'!$A$1:$G$89,4,FALSE))</f>
        <v/>
      </c>
      <c r="L82" s="9" t="str">
        <f>IF(ISBLANK($A82),"",VLOOKUP($A82,'Retail Obligations'!$A$1:$G$89,5,FALSE))</f>
        <v/>
      </c>
      <c r="M82" s="9" t="str">
        <f>IF(ISBLANK($A82),"",VLOOKUP($A82,'Retail Obligations'!$A$1:$G$89,6,FALSE))</f>
        <v/>
      </c>
      <c r="N82" s="9" t="str">
        <f>IF(ISBLANK($A82),"",VLOOKUP($A82,'Retail Obligations'!$A$1:$G$89,7,FALSE))</f>
        <v/>
      </c>
    </row>
    <row r="83" spans="1:14" ht="15" customHeight="1" x14ac:dyDescent="0.2">
      <c r="A83" s="1"/>
      <c r="B83" s="13"/>
      <c r="C83" s="13"/>
      <c r="D83" s="13"/>
      <c r="E83" s="13"/>
      <c r="F83" s="13"/>
      <c r="G83" s="13"/>
      <c r="H83" s="13"/>
      <c r="I83" s="13"/>
      <c r="J83" s="13"/>
      <c r="K83" s="9" t="str">
        <f>IF(ISBLANK($A83),"",VLOOKUP($A83,'Retail Obligations'!$A$1:$G$89,4,FALSE))</f>
        <v/>
      </c>
      <c r="L83" s="9" t="str">
        <f>IF(ISBLANK($A83),"",VLOOKUP($A83,'Retail Obligations'!$A$1:$G$89,5,FALSE))</f>
        <v/>
      </c>
      <c r="M83" s="9" t="str">
        <f>IF(ISBLANK($A83),"",VLOOKUP($A83,'Retail Obligations'!$A$1:$G$89,6,FALSE))</f>
        <v/>
      </c>
      <c r="N83" s="9" t="str">
        <f>IF(ISBLANK($A83),"",VLOOKUP($A83,'Retail Obligations'!$A$1:$G$89,7,FALSE))</f>
        <v/>
      </c>
    </row>
    <row r="84" spans="1:14" ht="15" customHeight="1" x14ac:dyDescent="0.2">
      <c r="A84" s="1"/>
      <c r="B84" s="13"/>
      <c r="C84" s="13"/>
      <c r="D84" s="13"/>
      <c r="E84" s="13"/>
      <c r="F84" s="13"/>
      <c r="G84" s="13"/>
      <c r="H84" s="13"/>
      <c r="I84" s="13"/>
      <c r="J84" s="13"/>
      <c r="K84" s="9" t="str">
        <f>IF(ISBLANK($A84),"",VLOOKUP($A84,'Retail Obligations'!$A$1:$G$89,4,FALSE))</f>
        <v/>
      </c>
      <c r="L84" s="9" t="str">
        <f>IF(ISBLANK($A84),"",VLOOKUP($A84,'Retail Obligations'!$A$1:$G$89,5,FALSE))</f>
        <v/>
      </c>
      <c r="M84" s="9" t="str">
        <f>IF(ISBLANK($A84),"",VLOOKUP($A84,'Retail Obligations'!$A$1:$G$89,6,FALSE))</f>
        <v/>
      </c>
      <c r="N84" s="9" t="str">
        <f>IF(ISBLANK($A84),"",VLOOKUP($A84,'Retail Obligations'!$A$1:$G$89,7,FALSE))</f>
        <v/>
      </c>
    </row>
    <row r="85" spans="1:14" ht="15" customHeight="1" x14ac:dyDescent="0.2">
      <c r="A85" s="1"/>
      <c r="B85" s="13"/>
      <c r="C85" s="13"/>
      <c r="D85" s="13"/>
      <c r="E85" s="13"/>
      <c r="F85" s="13"/>
      <c r="G85" s="13"/>
      <c r="H85" s="13"/>
      <c r="I85" s="13"/>
      <c r="J85" s="13"/>
      <c r="K85" s="9" t="str">
        <f>IF(ISBLANK($A85),"",VLOOKUP($A85,'Retail Obligations'!$A$1:$G$89,4,FALSE))</f>
        <v/>
      </c>
      <c r="L85" s="9" t="str">
        <f>IF(ISBLANK($A85),"",VLOOKUP($A85,'Retail Obligations'!$A$1:$G$89,5,FALSE))</f>
        <v/>
      </c>
      <c r="M85" s="9" t="str">
        <f>IF(ISBLANK($A85),"",VLOOKUP($A85,'Retail Obligations'!$A$1:$G$89,6,FALSE))</f>
        <v/>
      </c>
      <c r="N85" s="9" t="str">
        <f>IF(ISBLANK($A85),"",VLOOKUP($A85,'Retail Obligations'!$A$1:$G$89,7,FALSE))</f>
        <v/>
      </c>
    </row>
    <row r="86" spans="1:14" ht="15" customHeight="1" x14ac:dyDescent="0.2">
      <c r="A86" s="1"/>
      <c r="B86" s="13"/>
      <c r="C86" s="13"/>
      <c r="D86" s="13"/>
      <c r="E86" s="13"/>
      <c r="F86" s="13"/>
      <c r="G86" s="13"/>
      <c r="H86" s="13"/>
      <c r="I86" s="13"/>
      <c r="J86" s="13"/>
      <c r="K86" s="9" t="str">
        <f>IF(ISBLANK($A86),"",VLOOKUP($A86,'Retail Obligations'!$A$1:$G$89,4,FALSE))</f>
        <v/>
      </c>
      <c r="L86" s="9" t="str">
        <f>IF(ISBLANK($A86),"",VLOOKUP($A86,'Retail Obligations'!$A$1:$G$89,5,FALSE))</f>
        <v/>
      </c>
      <c r="M86" s="9" t="str">
        <f>IF(ISBLANK($A86),"",VLOOKUP($A86,'Retail Obligations'!$A$1:$G$89,6,FALSE))</f>
        <v/>
      </c>
      <c r="N86" s="9" t="str">
        <f>IF(ISBLANK($A86),"",VLOOKUP($A86,'Retail Obligations'!$A$1:$G$89,7,FALSE))</f>
        <v/>
      </c>
    </row>
    <row r="87" spans="1:14" ht="15" customHeight="1" x14ac:dyDescent="0.2">
      <c r="A87" s="1"/>
      <c r="B87" s="13"/>
      <c r="C87" s="13"/>
      <c r="D87" s="13"/>
      <c r="E87" s="13"/>
      <c r="F87" s="13"/>
      <c r="G87" s="13"/>
      <c r="H87" s="13"/>
      <c r="I87" s="13"/>
      <c r="J87" s="13"/>
      <c r="K87" s="9" t="str">
        <f>IF(ISBLANK($A87),"",VLOOKUP($A87,'Retail Obligations'!$A$1:$G$89,4,FALSE))</f>
        <v/>
      </c>
      <c r="L87" s="9" t="str">
        <f>IF(ISBLANK($A87),"",VLOOKUP($A87,'Retail Obligations'!$A$1:$G$89,5,FALSE))</f>
        <v/>
      </c>
      <c r="M87" s="9" t="str">
        <f>IF(ISBLANK($A87),"",VLOOKUP($A87,'Retail Obligations'!$A$1:$G$89,6,FALSE))</f>
        <v/>
      </c>
      <c r="N87" s="9" t="str">
        <f>IF(ISBLANK($A87),"",VLOOKUP($A87,'Retail Obligations'!$A$1:$G$89,7,FALSE))</f>
        <v/>
      </c>
    </row>
    <row r="88" spans="1:14" ht="15" customHeight="1" x14ac:dyDescent="0.2">
      <c r="A88" s="1"/>
      <c r="B88" s="13"/>
      <c r="C88" s="13"/>
      <c r="D88" s="13"/>
      <c r="E88" s="13"/>
      <c r="F88" s="13"/>
      <c r="G88" s="13"/>
      <c r="H88" s="13"/>
      <c r="I88" s="13"/>
      <c r="J88" s="13"/>
      <c r="K88" s="9" t="str">
        <f>IF(ISBLANK($A88),"",VLOOKUP($A88,'Retail Obligations'!$A$1:$G$89,4,FALSE))</f>
        <v/>
      </c>
      <c r="L88" s="9" t="str">
        <f>IF(ISBLANK($A88),"",VLOOKUP($A88,'Retail Obligations'!$A$1:$G$89,5,FALSE))</f>
        <v/>
      </c>
      <c r="M88" s="9" t="str">
        <f>IF(ISBLANK($A88),"",VLOOKUP($A88,'Retail Obligations'!$A$1:$G$89,6,FALSE))</f>
        <v/>
      </c>
      <c r="N88" s="9" t="str">
        <f>IF(ISBLANK($A88),"",VLOOKUP($A88,'Retail Obligations'!$A$1:$G$89,7,FALSE))</f>
        <v/>
      </c>
    </row>
    <row r="89" spans="1:14" ht="15" customHeight="1" x14ac:dyDescent="0.2">
      <c r="A89" s="1"/>
      <c r="B89" s="13"/>
      <c r="C89" s="13"/>
      <c r="D89" s="13"/>
      <c r="E89" s="13"/>
      <c r="F89" s="13"/>
      <c r="G89" s="13"/>
      <c r="H89" s="13"/>
      <c r="I89" s="13"/>
      <c r="J89" s="13"/>
      <c r="K89" s="9" t="str">
        <f>IF(ISBLANK($A89),"",VLOOKUP($A89,'Retail Obligations'!$A$1:$G$89,4,FALSE))</f>
        <v/>
      </c>
      <c r="L89" s="9" t="str">
        <f>IF(ISBLANK($A89),"",VLOOKUP($A89,'Retail Obligations'!$A$1:$G$89,5,FALSE))</f>
        <v/>
      </c>
      <c r="M89" s="9" t="str">
        <f>IF(ISBLANK($A89),"",VLOOKUP($A89,'Retail Obligations'!$A$1:$G$89,6,FALSE))</f>
        <v/>
      </c>
      <c r="N89" s="9" t="str">
        <f>IF(ISBLANK($A89),"",VLOOKUP($A89,'Retail Obligations'!$A$1:$G$89,7,FALSE))</f>
        <v/>
      </c>
    </row>
    <row r="90" spans="1:14" ht="15" customHeight="1" x14ac:dyDescent="0.2">
      <c r="A90" s="1"/>
      <c r="B90" s="13"/>
      <c r="C90" s="13"/>
      <c r="D90" s="13"/>
      <c r="E90" s="13"/>
      <c r="F90" s="13"/>
      <c r="G90" s="13"/>
      <c r="H90" s="13"/>
      <c r="I90" s="13"/>
      <c r="J90" s="13"/>
      <c r="K90" s="9" t="str">
        <f>IF(ISBLANK($A90),"",VLOOKUP($A90,'Retail Obligations'!$A$1:$G$89,4,FALSE))</f>
        <v/>
      </c>
      <c r="L90" s="9" t="str">
        <f>IF(ISBLANK($A90),"",VLOOKUP($A90,'Retail Obligations'!$A$1:$G$89,5,FALSE))</f>
        <v/>
      </c>
      <c r="M90" s="9" t="str">
        <f>IF(ISBLANK($A90),"",VLOOKUP($A90,'Retail Obligations'!$A$1:$G$89,6,FALSE))</f>
        <v/>
      </c>
      <c r="N90" s="9" t="str">
        <f>IF(ISBLANK($A90),"",VLOOKUP($A90,'Retail Obligations'!$A$1:$G$89,7,FALSE))</f>
        <v/>
      </c>
    </row>
    <row r="91" spans="1:14" ht="15" customHeight="1" x14ac:dyDescent="0.2">
      <c r="A91" s="1"/>
      <c r="B91" s="13"/>
      <c r="C91" s="13"/>
      <c r="D91" s="13"/>
      <c r="E91" s="13"/>
      <c r="F91" s="13"/>
      <c r="G91" s="13"/>
      <c r="H91" s="13"/>
      <c r="I91" s="13"/>
      <c r="J91" s="13"/>
      <c r="K91" s="9" t="str">
        <f>IF(ISBLANK($A91),"",VLOOKUP($A91,'Retail Obligations'!$A$1:$G$89,4,FALSE))</f>
        <v/>
      </c>
      <c r="L91" s="9" t="str">
        <f>IF(ISBLANK($A91),"",VLOOKUP($A91,'Retail Obligations'!$A$1:$G$89,5,FALSE))</f>
        <v/>
      </c>
      <c r="M91" s="9" t="str">
        <f>IF(ISBLANK($A91),"",VLOOKUP($A91,'Retail Obligations'!$A$1:$G$89,6,FALSE))</f>
        <v/>
      </c>
      <c r="N91" s="9" t="str">
        <f>IF(ISBLANK($A91),"",VLOOKUP($A91,'Retail Obligations'!$A$1:$G$89,7,FALSE))</f>
        <v/>
      </c>
    </row>
    <row r="92" spans="1:14" ht="15" customHeight="1" x14ac:dyDescent="0.2">
      <c r="A92" s="1"/>
      <c r="B92" s="13"/>
      <c r="C92" s="13"/>
      <c r="D92" s="13"/>
      <c r="E92" s="13"/>
      <c r="F92" s="13"/>
      <c r="G92" s="13"/>
      <c r="H92" s="13"/>
      <c r="I92" s="13"/>
      <c r="J92" s="13"/>
      <c r="K92" s="9" t="str">
        <f>IF(ISBLANK($A92),"",VLOOKUP($A92,'Retail Obligations'!$A$1:$G$89,4,FALSE))</f>
        <v/>
      </c>
      <c r="L92" s="9" t="str">
        <f>IF(ISBLANK($A92),"",VLOOKUP($A92,'Retail Obligations'!$A$1:$G$89,5,FALSE))</f>
        <v/>
      </c>
      <c r="M92" s="9" t="str">
        <f>IF(ISBLANK($A92),"",VLOOKUP($A92,'Retail Obligations'!$A$1:$G$89,6,FALSE))</f>
        <v/>
      </c>
      <c r="N92" s="9" t="str">
        <f>IF(ISBLANK($A92),"",VLOOKUP($A92,'Retail Obligations'!$A$1:$G$89,7,FALSE))</f>
        <v/>
      </c>
    </row>
    <row r="93" spans="1:14" ht="15" customHeight="1" x14ac:dyDescent="0.2">
      <c r="A93" s="1"/>
      <c r="B93" s="13"/>
      <c r="C93" s="13"/>
      <c r="D93" s="13"/>
      <c r="E93" s="13"/>
      <c r="F93" s="13"/>
      <c r="G93" s="13"/>
      <c r="H93" s="13"/>
      <c r="I93" s="13"/>
      <c r="J93" s="13"/>
      <c r="K93" s="9" t="str">
        <f>IF(ISBLANK($A93),"",VLOOKUP($A93,'Retail Obligations'!$A$1:$G$89,4,FALSE))</f>
        <v/>
      </c>
      <c r="L93" s="9" t="str">
        <f>IF(ISBLANK($A93),"",VLOOKUP($A93,'Retail Obligations'!$A$1:$G$89,5,FALSE))</f>
        <v/>
      </c>
      <c r="M93" s="9" t="str">
        <f>IF(ISBLANK($A93),"",VLOOKUP($A93,'Retail Obligations'!$A$1:$G$89,6,FALSE))</f>
        <v/>
      </c>
      <c r="N93" s="9" t="str">
        <f>IF(ISBLANK($A93),"",VLOOKUP($A93,'Retail Obligations'!$A$1:$G$89,7,FALSE))</f>
        <v/>
      </c>
    </row>
    <row r="94" spans="1:14" ht="15" customHeight="1" x14ac:dyDescent="0.2">
      <c r="A94" s="1"/>
      <c r="B94" s="13"/>
      <c r="C94" s="13"/>
      <c r="D94" s="13"/>
      <c r="E94" s="13"/>
      <c r="F94" s="13"/>
      <c r="G94" s="13"/>
      <c r="H94" s="13"/>
      <c r="I94" s="13"/>
      <c r="J94" s="13"/>
      <c r="K94" s="9" t="str">
        <f>IF(ISBLANK($A94),"",VLOOKUP($A94,'Retail Obligations'!$A$1:$G$89,4,FALSE))</f>
        <v/>
      </c>
      <c r="L94" s="9" t="str">
        <f>IF(ISBLANK($A94),"",VLOOKUP($A94,'Retail Obligations'!$A$1:$G$89,5,FALSE))</f>
        <v/>
      </c>
      <c r="M94" s="9" t="str">
        <f>IF(ISBLANK($A94),"",VLOOKUP($A94,'Retail Obligations'!$A$1:$G$89,6,FALSE))</f>
        <v/>
      </c>
      <c r="N94" s="9" t="str">
        <f>IF(ISBLANK($A94),"",VLOOKUP($A94,'Retail Obligations'!$A$1:$G$89,7,FALSE))</f>
        <v/>
      </c>
    </row>
    <row r="95" spans="1:14" ht="15" customHeight="1" x14ac:dyDescent="0.2">
      <c r="A95" s="1"/>
      <c r="B95" s="13"/>
      <c r="C95" s="13"/>
      <c r="D95" s="13"/>
      <c r="E95" s="13"/>
      <c r="F95" s="13"/>
      <c r="G95" s="13"/>
      <c r="H95" s="13"/>
      <c r="I95" s="13"/>
      <c r="J95" s="13"/>
      <c r="K95" s="9" t="str">
        <f>IF(ISBLANK($A95),"",VLOOKUP($A95,'Retail Obligations'!$A$1:$G$89,4,FALSE))</f>
        <v/>
      </c>
      <c r="L95" s="9" t="str">
        <f>IF(ISBLANK($A95),"",VLOOKUP($A95,'Retail Obligations'!$A$1:$G$89,5,FALSE))</f>
        <v/>
      </c>
      <c r="M95" s="9" t="str">
        <f>IF(ISBLANK($A95),"",VLOOKUP($A95,'Retail Obligations'!$A$1:$G$89,6,FALSE))</f>
        <v/>
      </c>
      <c r="N95" s="9" t="str">
        <f>IF(ISBLANK($A95),"",VLOOKUP($A95,'Retail Obligations'!$A$1:$G$89,7,FALSE))</f>
        <v/>
      </c>
    </row>
    <row r="96" spans="1:14" ht="15" customHeight="1" x14ac:dyDescent="0.2">
      <c r="A96" s="1"/>
      <c r="B96" s="13"/>
      <c r="C96" s="13"/>
      <c r="D96" s="13"/>
      <c r="E96" s="13"/>
      <c r="F96" s="13"/>
      <c r="G96" s="13"/>
      <c r="H96" s="13"/>
      <c r="I96" s="13"/>
      <c r="J96" s="13"/>
      <c r="K96" s="9" t="str">
        <f>IF(ISBLANK($A96),"",VLOOKUP($A96,'Retail Obligations'!$A$1:$G$89,4,FALSE))</f>
        <v/>
      </c>
      <c r="L96" s="9" t="str">
        <f>IF(ISBLANK($A96),"",VLOOKUP($A96,'Retail Obligations'!$A$1:$G$89,5,FALSE))</f>
        <v/>
      </c>
      <c r="M96" s="9" t="str">
        <f>IF(ISBLANK($A96),"",VLOOKUP($A96,'Retail Obligations'!$A$1:$G$89,6,FALSE))</f>
        <v/>
      </c>
      <c r="N96" s="9" t="str">
        <f>IF(ISBLANK($A96),"",VLOOKUP($A96,'Retail Obligations'!$A$1:$G$89,7,FALSE))</f>
        <v/>
      </c>
    </row>
    <row r="97" spans="1:14" ht="15" customHeight="1" x14ac:dyDescent="0.2">
      <c r="A97" s="1"/>
      <c r="B97" s="13"/>
      <c r="C97" s="13"/>
      <c r="D97" s="13"/>
      <c r="E97" s="13"/>
      <c r="F97" s="13"/>
      <c r="G97" s="13"/>
      <c r="H97" s="13"/>
      <c r="I97" s="13"/>
      <c r="J97" s="13"/>
      <c r="K97" s="9" t="str">
        <f>IF(ISBLANK($A97),"",VLOOKUP($A97,'Retail Obligations'!$A$1:$G$89,4,FALSE))</f>
        <v/>
      </c>
      <c r="L97" s="9" t="str">
        <f>IF(ISBLANK($A97),"",VLOOKUP($A97,'Retail Obligations'!$A$1:$G$89,5,FALSE))</f>
        <v/>
      </c>
      <c r="M97" s="9" t="str">
        <f>IF(ISBLANK($A97),"",VLOOKUP($A97,'Retail Obligations'!$A$1:$G$89,6,FALSE))</f>
        <v/>
      </c>
      <c r="N97" s="9" t="str">
        <f>IF(ISBLANK($A97),"",VLOOKUP($A97,'Retail Obligations'!$A$1:$G$89,7,FALSE))</f>
        <v/>
      </c>
    </row>
    <row r="98" spans="1:14" ht="15" customHeight="1" x14ac:dyDescent="0.2">
      <c r="A98" s="1"/>
      <c r="B98" s="13"/>
      <c r="C98" s="13"/>
      <c r="D98" s="13"/>
      <c r="E98" s="13"/>
      <c r="F98" s="13"/>
      <c r="G98" s="13"/>
      <c r="H98" s="13"/>
      <c r="I98" s="13"/>
      <c r="J98" s="13"/>
      <c r="K98" s="9" t="str">
        <f>IF(ISBLANK($A98),"",VLOOKUP($A98,'Retail Obligations'!$A$1:$G$89,4,FALSE))</f>
        <v/>
      </c>
      <c r="L98" s="9" t="str">
        <f>IF(ISBLANK($A98),"",VLOOKUP($A98,'Retail Obligations'!$A$1:$G$89,5,FALSE))</f>
        <v/>
      </c>
      <c r="M98" s="9" t="str">
        <f>IF(ISBLANK($A98),"",VLOOKUP($A98,'Retail Obligations'!$A$1:$G$89,6,FALSE))</f>
        <v/>
      </c>
      <c r="N98" s="9" t="str">
        <f>IF(ISBLANK($A98),"",VLOOKUP($A98,'Retail Obligations'!$A$1:$G$89,7,FALSE))</f>
        <v/>
      </c>
    </row>
    <row r="99" spans="1:14" ht="15" customHeight="1" x14ac:dyDescent="0.2">
      <c r="A99" s="1"/>
      <c r="B99" s="13"/>
      <c r="C99" s="13"/>
      <c r="D99" s="13"/>
      <c r="E99" s="13"/>
      <c r="F99" s="13"/>
      <c r="G99" s="13"/>
      <c r="H99" s="13"/>
      <c r="I99" s="13"/>
      <c r="J99" s="13"/>
      <c r="K99" s="9" t="str">
        <f>IF(ISBLANK($A99),"",VLOOKUP($A99,'Retail Obligations'!$A$1:$G$89,4,FALSE))</f>
        <v/>
      </c>
      <c r="L99" s="9" t="str">
        <f>IF(ISBLANK($A99),"",VLOOKUP($A99,'Retail Obligations'!$A$1:$G$89,5,FALSE))</f>
        <v/>
      </c>
      <c r="M99" s="9" t="str">
        <f>IF(ISBLANK($A99),"",VLOOKUP($A99,'Retail Obligations'!$A$1:$G$89,6,FALSE))</f>
        <v/>
      </c>
      <c r="N99" s="9" t="str">
        <f>IF(ISBLANK($A99),"",VLOOKUP($A99,'Retail Obligations'!$A$1:$G$89,7,FALSE))</f>
        <v/>
      </c>
    </row>
    <row r="100" spans="1:14" ht="15" customHeight="1" x14ac:dyDescent="0.2">
      <c r="A100" s="1"/>
      <c r="B100" s="13"/>
      <c r="C100" s="13"/>
      <c r="D100" s="13"/>
      <c r="E100" s="13"/>
      <c r="F100" s="13"/>
      <c r="G100" s="13"/>
      <c r="H100" s="13"/>
      <c r="I100" s="13"/>
      <c r="J100" s="13"/>
      <c r="K100" s="9" t="str">
        <f>IF(ISBLANK($A100),"",VLOOKUP($A100,'Retail Obligations'!$A$1:$G$89,4,FALSE))</f>
        <v/>
      </c>
      <c r="L100" s="9" t="str">
        <f>IF(ISBLANK($A100),"",VLOOKUP($A100,'Retail Obligations'!$A$1:$G$89,5,FALSE))</f>
        <v/>
      </c>
      <c r="M100" s="9" t="str">
        <f>IF(ISBLANK($A100),"",VLOOKUP($A100,'Retail Obligations'!$A$1:$G$89,6,FALSE))</f>
        <v/>
      </c>
      <c r="N100" s="9" t="str">
        <f>IF(ISBLANK($A100),"",VLOOKUP($A100,'Retail Obligations'!$A$1:$G$89,7,FALSE))</f>
        <v/>
      </c>
    </row>
    <row r="101" spans="1:14" ht="15" customHeight="1" x14ac:dyDescent="0.2">
      <c r="A101" s="1"/>
      <c r="B101" s="13"/>
      <c r="C101" s="13"/>
      <c r="D101" s="13"/>
      <c r="E101" s="13"/>
      <c r="F101" s="13"/>
      <c r="G101" s="13"/>
      <c r="H101" s="13"/>
      <c r="I101" s="13"/>
      <c r="J101" s="13"/>
      <c r="K101" s="9" t="str">
        <f>IF(ISBLANK($A101),"",VLOOKUP($A101,'Retail Obligations'!$A$1:$G$89,4,FALSE))</f>
        <v/>
      </c>
      <c r="L101" s="9" t="str">
        <f>IF(ISBLANK($A101),"",VLOOKUP($A101,'Retail Obligations'!$A$1:$G$89,5,FALSE))</f>
        <v/>
      </c>
      <c r="M101" s="9" t="str">
        <f>IF(ISBLANK($A101),"",VLOOKUP($A101,'Retail Obligations'!$A$1:$G$89,6,FALSE))</f>
        <v/>
      </c>
      <c r="N101" s="9" t="str">
        <f>IF(ISBLANK($A101),"",VLOOKUP($A101,'Retail Obligations'!$A$1:$G$89,7,FALSE))</f>
        <v/>
      </c>
    </row>
    <row r="102" spans="1:14" ht="15" customHeight="1" x14ac:dyDescent="0.2">
      <c r="A102" s="1"/>
      <c r="B102" s="13"/>
      <c r="C102" s="13"/>
      <c r="D102" s="13"/>
      <c r="E102" s="13"/>
      <c r="F102" s="13"/>
      <c r="G102" s="13"/>
      <c r="H102" s="13"/>
      <c r="I102" s="13"/>
      <c r="J102" s="13"/>
      <c r="K102" s="9" t="str">
        <f>IF(ISBLANK($A102),"",VLOOKUP($A102,'Retail Obligations'!$A$1:$G$89,4,FALSE))</f>
        <v/>
      </c>
      <c r="L102" s="9" t="str">
        <f>IF(ISBLANK($A102),"",VLOOKUP($A102,'Retail Obligations'!$A$1:$G$89,5,FALSE))</f>
        <v/>
      </c>
      <c r="M102" s="9" t="str">
        <f>IF(ISBLANK($A102),"",VLOOKUP($A102,'Retail Obligations'!$A$1:$G$89,6,FALSE))</f>
        <v/>
      </c>
      <c r="N102" s="9" t="str">
        <f>IF(ISBLANK($A102),"",VLOOKUP($A102,'Retail Obligations'!$A$1:$G$89,7,FALSE))</f>
        <v/>
      </c>
    </row>
    <row r="103" spans="1:14" ht="15" customHeight="1" x14ac:dyDescent="0.2">
      <c r="A103" s="1"/>
      <c r="B103" s="13"/>
      <c r="C103" s="13"/>
      <c r="D103" s="13"/>
      <c r="E103" s="13"/>
      <c r="F103" s="13"/>
      <c r="G103" s="13"/>
      <c r="H103" s="13"/>
      <c r="I103" s="13"/>
      <c r="J103" s="13"/>
      <c r="K103" s="9" t="str">
        <f>IF(ISBLANK($A103),"",VLOOKUP($A103,'Retail Obligations'!$A$1:$G$89,4,FALSE))</f>
        <v/>
      </c>
      <c r="L103" s="9" t="str">
        <f>IF(ISBLANK($A103),"",VLOOKUP($A103,'Retail Obligations'!$A$1:$G$89,5,FALSE))</f>
        <v/>
      </c>
      <c r="M103" s="9" t="str">
        <f>IF(ISBLANK($A103),"",VLOOKUP($A103,'Retail Obligations'!$A$1:$G$89,6,FALSE))</f>
        <v/>
      </c>
      <c r="N103" s="9" t="str">
        <f>IF(ISBLANK($A103),"",VLOOKUP($A103,'Retail Obligations'!$A$1:$G$89,7,FALSE))</f>
        <v/>
      </c>
    </row>
    <row r="104" spans="1:14" ht="15" customHeight="1" x14ac:dyDescent="0.2">
      <c r="A104" s="1"/>
      <c r="B104" s="13"/>
      <c r="C104" s="13"/>
      <c r="D104" s="13"/>
      <c r="E104" s="13"/>
      <c r="F104" s="13"/>
      <c r="G104" s="13"/>
      <c r="H104" s="13"/>
      <c r="I104" s="13"/>
      <c r="J104" s="13"/>
      <c r="K104" s="9" t="str">
        <f>IF(ISBLANK($A104),"",VLOOKUP($A104,'Retail Obligations'!$A$1:$G$89,4,FALSE))</f>
        <v/>
      </c>
      <c r="L104" s="9" t="str">
        <f>IF(ISBLANK($A104),"",VLOOKUP($A104,'Retail Obligations'!$A$1:$G$89,5,FALSE))</f>
        <v/>
      </c>
      <c r="M104" s="9" t="str">
        <f>IF(ISBLANK($A104),"",VLOOKUP($A104,'Retail Obligations'!$A$1:$G$89,6,FALSE))</f>
        <v/>
      </c>
      <c r="N104" s="9" t="str">
        <f>IF(ISBLANK($A104),"",VLOOKUP($A104,'Retail Obligations'!$A$1:$G$89,7,FALSE))</f>
        <v/>
      </c>
    </row>
    <row r="105" spans="1:14" ht="15" customHeight="1" x14ac:dyDescent="0.2">
      <c r="A105" s="1"/>
      <c r="B105" s="13"/>
      <c r="C105" s="13"/>
      <c r="D105" s="13"/>
      <c r="E105" s="13"/>
      <c r="F105" s="13"/>
      <c r="G105" s="13"/>
      <c r="H105" s="13"/>
      <c r="I105" s="13"/>
      <c r="J105" s="13"/>
      <c r="K105" s="9" t="str">
        <f>IF(ISBLANK($A105),"",VLOOKUP($A105,'Retail Obligations'!$A$1:$G$89,4,FALSE))</f>
        <v/>
      </c>
      <c r="L105" s="9" t="str">
        <f>IF(ISBLANK($A105),"",VLOOKUP($A105,'Retail Obligations'!$A$1:$G$89,5,FALSE))</f>
        <v/>
      </c>
      <c r="M105" s="9" t="str">
        <f>IF(ISBLANK($A105),"",VLOOKUP($A105,'Retail Obligations'!$A$1:$G$89,6,FALSE))</f>
        <v/>
      </c>
      <c r="N105" s="9" t="str">
        <f>IF(ISBLANK($A105),"",VLOOKUP($A105,'Retail Obligations'!$A$1:$G$89,7,FALSE))</f>
        <v/>
      </c>
    </row>
    <row r="106" spans="1:14" ht="15" customHeight="1" x14ac:dyDescent="0.2">
      <c r="A106" s="1"/>
      <c r="B106" s="13"/>
      <c r="C106" s="13"/>
      <c r="D106" s="13"/>
      <c r="E106" s="13"/>
      <c r="F106" s="13"/>
      <c r="G106" s="13"/>
      <c r="H106" s="13"/>
      <c r="I106" s="13"/>
      <c r="J106" s="13"/>
      <c r="K106" s="9" t="str">
        <f>IF(ISBLANK($A106),"",VLOOKUP($A106,'Retail Obligations'!$A$1:$G$89,4,FALSE))</f>
        <v/>
      </c>
      <c r="L106" s="9" t="str">
        <f>IF(ISBLANK($A106),"",VLOOKUP($A106,'Retail Obligations'!$A$1:$G$89,5,FALSE))</f>
        <v/>
      </c>
      <c r="M106" s="9" t="str">
        <f>IF(ISBLANK($A106),"",VLOOKUP($A106,'Retail Obligations'!$A$1:$G$89,6,FALSE))</f>
        <v/>
      </c>
      <c r="N106" s="9" t="str">
        <f>IF(ISBLANK($A106),"",VLOOKUP($A106,'Retail Obligations'!$A$1:$G$89,7,FALSE))</f>
        <v/>
      </c>
    </row>
    <row r="107" spans="1:14" ht="15" customHeight="1" x14ac:dyDescent="0.2">
      <c r="A107" s="1"/>
      <c r="B107" s="13"/>
      <c r="C107" s="13"/>
      <c r="D107" s="13"/>
      <c r="E107" s="13"/>
      <c r="F107" s="13"/>
      <c r="G107" s="13"/>
      <c r="H107" s="13"/>
      <c r="I107" s="13"/>
      <c r="J107" s="13"/>
      <c r="K107" s="9" t="str">
        <f>IF(ISBLANK($A107),"",VLOOKUP($A107,'Retail Obligations'!$A$1:$G$89,4,FALSE))</f>
        <v/>
      </c>
      <c r="L107" s="9" t="str">
        <f>IF(ISBLANK($A107),"",VLOOKUP($A107,'Retail Obligations'!$A$1:$G$89,5,FALSE))</f>
        <v/>
      </c>
      <c r="M107" s="9" t="str">
        <f>IF(ISBLANK($A107),"",VLOOKUP($A107,'Retail Obligations'!$A$1:$G$89,6,FALSE))</f>
        <v/>
      </c>
      <c r="N107" s="9" t="str">
        <f>IF(ISBLANK($A107),"",VLOOKUP($A107,'Retail Obligations'!$A$1:$G$89,7,FALSE))</f>
        <v/>
      </c>
    </row>
    <row r="108" spans="1:14" ht="15" customHeight="1" x14ac:dyDescent="0.2">
      <c r="A108" s="1"/>
      <c r="B108" s="13"/>
      <c r="C108" s="13"/>
      <c r="D108" s="13"/>
      <c r="E108" s="13"/>
      <c r="F108" s="13"/>
      <c r="G108" s="13"/>
      <c r="H108" s="13"/>
      <c r="I108" s="13"/>
      <c r="J108" s="13"/>
      <c r="K108" s="9" t="str">
        <f>IF(ISBLANK($A108),"",VLOOKUP($A108,'Retail Obligations'!$A$1:$G$89,4,FALSE))</f>
        <v/>
      </c>
      <c r="L108" s="9" t="str">
        <f>IF(ISBLANK($A108),"",VLOOKUP($A108,'Retail Obligations'!$A$1:$G$89,5,FALSE))</f>
        <v/>
      </c>
      <c r="M108" s="9" t="str">
        <f>IF(ISBLANK($A108),"",VLOOKUP($A108,'Retail Obligations'!$A$1:$G$89,6,FALSE))</f>
        <v/>
      </c>
      <c r="N108" s="9" t="str">
        <f>IF(ISBLANK($A108),"",VLOOKUP($A108,'Retail Obligations'!$A$1:$G$89,7,FALSE))</f>
        <v/>
      </c>
    </row>
    <row r="109" spans="1:14" ht="15" customHeight="1" x14ac:dyDescent="0.2">
      <c r="A109" s="1"/>
      <c r="B109" s="13"/>
      <c r="C109" s="13"/>
      <c r="D109" s="13"/>
      <c r="E109" s="13"/>
      <c r="F109" s="13"/>
      <c r="G109" s="13"/>
      <c r="H109" s="13"/>
      <c r="I109" s="13"/>
      <c r="J109" s="13"/>
      <c r="K109" s="9" t="str">
        <f>IF(ISBLANK($A109),"",VLOOKUP($A109,'Retail Obligations'!$A$1:$G$89,4,FALSE))</f>
        <v/>
      </c>
      <c r="L109" s="9" t="str">
        <f>IF(ISBLANK($A109),"",VLOOKUP($A109,'Retail Obligations'!$A$1:$G$89,5,FALSE))</f>
        <v/>
      </c>
      <c r="M109" s="9" t="str">
        <f>IF(ISBLANK($A109),"",VLOOKUP($A109,'Retail Obligations'!$A$1:$G$89,6,FALSE))</f>
        <v/>
      </c>
      <c r="N109" s="9" t="str">
        <f>IF(ISBLANK($A109),"",VLOOKUP($A109,'Retail Obligations'!$A$1:$G$89,7,FALSE))</f>
        <v/>
      </c>
    </row>
    <row r="110" spans="1:14" ht="15" customHeight="1" x14ac:dyDescent="0.2">
      <c r="A110" s="1"/>
      <c r="B110" s="13"/>
      <c r="C110" s="13"/>
      <c r="D110" s="13"/>
      <c r="E110" s="13"/>
      <c r="F110" s="13"/>
      <c r="G110" s="13"/>
      <c r="H110" s="13"/>
      <c r="I110" s="13"/>
      <c r="J110" s="13"/>
      <c r="K110" s="9" t="str">
        <f>IF(ISBLANK($A110),"",VLOOKUP($A110,'Retail Obligations'!$A$1:$G$89,4,FALSE))</f>
        <v/>
      </c>
      <c r="L110" s="9" t="str">
        <f>IF(ISBLANK($A110),"",VLOOKUP($A110,'Retail Obligations'!$A$1:$G$89,5,FALSE))</f>
        <v/>
      </c>
      <c r="M110" s="9" t="str">
        <f>IF(ISBLANK($A110),"",VLOOKUP($A110,'Retail Obligations'!$A$1:$G$89,6,FALSE))</f>
        <v/>
      </c>
      <c r="N110" s="9" t="str">
        <f>IF(ISBLANK($A110),"",VLOOKUP($A110,'Retail Obligations'!$A$1:$G$89,7,FALSE))</f>
        <v/>
      </c>
    </row>
    <row r="111" spans="1:14" ht="15" customHeight="1" x14ac:dyDescent="0.2">
      <c r="A111" s="1"/>
      <c r="B111" s="13"/>
      <c r="C111" s="13"/>
      <c r="D111" s="13"/>
      <c r="E111" s="13"/>
      <c r="F111" s="13"/>
      <c r="G111" s="13"/>
      <c r="H111" s="13"/>
      <c r="I111" s="13"/>
      <c r="J111" s="13"/>
      <c r="K111" s="9" t="str">
        <f>IF(ISBLANK($A111),"",VLOOKUP($A111,'Retail Obligations'!$A$1:$G$89,4,FALSE))</f>
        <v/>
      </c>
      <c r="L111" s="9" t="str">
        <f>IF(ISBLANK($A111),"",VLOOKUP($A111,'Retail Obligations'!$A$1:$G$89,5,FALSE))</f>
        <v/>
      </c>
      <c r="M111" s="9" t="str">
        <f>IF(ISBLANK($A111),"",VLOOKUP($A111,'Retail Obligations'!$A$1:$G$89,6,FALSE))</f>
        <v/>
      </c>
      <c r="N111" s="9" t="str">
        <f>IF(ISBLANK($A111),"",VLOOKUP($A111,'Retail Obligations'!$A$1:$G$89,7,FALSE))</f>
        <v/>
      </c>
    </row>
  </sheetData>
  <sheetProtection password="EDA1" sheet="1" objects="1" scenarios="1" formatCells="0" formatColumns="0" formatRows="0" sort="0" autoFilter="0" pivotTables="0"/>
  <conditionalFormatting sqref="K12:N111">
    <cfRule type="cellIs" dxfId="2" priority="1" stopIfTrue="1" operator="equal">
      <formula>"Invalid ERC Ref. Please pick a Type 1 Obligation."</formula>
    </cfRule>
  </conditionalFormatting>
  <dataValidations count="4">
    <dataValidation type="date" operator="greaterThan" allowBlank="1" showInputMessage="1" showErrorMessage="1" errorTitle="Must be a date" error="You must enter data as a date in this cell" sqref="B12:C16">
      <formula1>36526</formula1>
    </dataValidation>
    <dataValidation type="date" operator="greaterThan" allowBlank="1" showInputMessage="1" showErrorMessage="1" errorTitle="Must be a date" error="You must enter data in a date format in this cell" sqref="I12:I16">
      <formula1>36892</formula1>
    </dataValidation>
    <dataValidation type="whole" operator="greaterThanOrEqual" allowBlank="1" showInputMessage="1" showErrorMessage="1" errorTitle="Must be a number" error="A whole number must be entered into this cell" sqref="F12:F16">
      <formula1>0</formula1>
    </dataValidation>
    <dataValidation type="decimal" operator="greaterThanOrEqual" allowBlank="1" showInputMessage="1" showErrorMessage="1" errorTitle="Must be a $ value" error="The information in this cell must be a dollar value in terms of the WDP paid" sqref="G12:G16">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'Retail Obligations'!$A$100:$A$102</xm:f>
          </x14:formula1>
          <xm:sqref>J12</xm:sqref>
        </x14:dataValidation>
        <x14:dataValidation type="list" allowBlank="1" showInputMessage="1" showErrorMessage="1" errorTitle="Obligation ID" error="Please refer to the Obligation List worksheet.">
          <x14:formula1>
            <xm:f>'Retail Obligations'!$A$41:$A$56</xm:f>
          </x14:formula1>
          <xm:sqref>A12:A111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zoomScale="90" zoomScaleNormal="90" workbookViewId="0">
      <pane xSplit="1" ySplit="11" topLeftCell="B12" activePane="bottomRight" state="frozen"/>
      <selection activeCell="D13" sqref="D13"/>
      <selection pane="topRight" activeCell="D13" sqref="D13"/>
      <selection pane="bottomLeft" activeCell="D13" sqref="D13"/>
      <selection pane="bottomRight" activeCell="D13" sqref="D13"/>
    </sheetView>
  </sheetViews>
  <sheetFormatPr defaultColWidth="9.140625" defaultRowHeight="12.75" x14ac:dyDescent="0.2"/>
  <cols>
    <col min="1" max="1" width="11.7109375" style="14" customWidth="1"/>
    <col min="2" max="3" width="15.28515625" style="14" customWidth="1"/>
    <col min="4" max="4" width="50.5703125" style="14" customWidth="1"/>
    <col min="5" max="6" width="18.7109375" style="15" customWidth="1"/>
    <col min="7" max="7" width="50.85546875" style="14" customWidth="1"/>
    <col min="8" max="8" width="13.140625" style="14" customWidth="1"/>
    <col min="9" max="9" width="12.28515625" style="14" customWidth="1"/>
    <col min="10" max="10" width="22.42578125" style="16" bestFit="1" customWidth="1"/>
    <col min="11" max="11" width="19.28515625" style="14" bestFit="1" customWidth="1"/>
    <col min="12" max="12" width="53.140625" style="14" customWidth="1"/>
    <col min="13" max="13" width="5.7109375" style="14" bestFit="1" customWidth="1"/>
    <col min="14" max="17" width="9.140625" style="14"/>
    <col min="18" max="18" width="30.5703125" style="14" customWidth="1"/>
    <col min="19" max="19" width="31.7109375" style="14" hidden="1" customWidth="1"/>
    <col min="20" max="20" width="30.5703125" style="14" customWidth="1"/>
    <col min="21" max="16384" width="9.140625" style="14"/>
  </cols>
  <sheetData>
    <row r="1" spans="1:13" ht="13.5" thickBot="1" x14ac:dyDescent="0.25"/>
    <row r="2" spans="1:13" ht="16.5" customHeight="1" x14ac:dyDescent="0.2">
      <c r="B2" s="47"/>
      <c r="C2" s="56" t="s">
        <v>0</v>
      </c>
      <c r="D2" s="49"/>
      <c r="F2" s="18"/>
    </row>
    <row r="3" spans="1:13" ht="16.5" customHeight="1" x14ac:dyDescent="0.2">
      <c r="B3" s="50"/>
      <c r="C3" s="37" t="s">
        <v>1</v>
      </c>
      <c r="D3" s="51"/>
      <c r="F3" s="28"/>
      <c r="G3" s="25"/>
    </row>
    <row r="4" spans="1:13" ht="16.5" customHeight="1" thickBot="1" x14ac:dyDescent="0.25">
      <c r="B4" s="52"/>
      <c r="C4" s="57" t="s">
        <v>2</v>
      </c>
      <c r="D4" s="54"/>
      <c r="F4" s="18"/>
    </row>
    <row r="5" spans="1:13" ht="16.5" customHeight="1" thickBot="1" x14ac:dyDescent="0.25">
      <c r="C5" s="19"/>
      <c r="F5" s="18"/>
    </row>
    <row r="6" spans="1:13" ht="16.5" customHeight="1" x14ac:dyDescent="0.2">
      <c r="B6" s="47"/>
      <c r="C6" s="56" t="s">
        <v>4</v>
      </c>
      <c r="D6" s="49"/>
      <c r="F6" s="21"/>
    </row>
    <row r="7" spans="1:13" ht="16.5" customHeight="1" x14ac:dyDescent="0.2">
      <c r="B7" s="50"/>
      <c r="C7" s="37" t="s">
        <v>5</v>
      </c>
      <c r="D7" s="51"/>
      <c r="F7" s="18"/>
    </row>
    <row r="8" spans="1:13" ht="16.5" customHeight="1" x14ac:dyDescent="0.2">
      <c r="B8" s="50"/>
      <c r="C8" s="37" t="s">
        <v>6</v>
      </c>
      <c r="D8" s="51"/>
      <c r="F8" s="18"/>
    </row>
    <row r="9" spans="1:13" ht="16.5" customHeight="1" thickBot="1" x14ac:dyDescent="0.25">
      <c r="B9" s="52"/>
      <c r="C9" s="57" t="s">
        <v>7</v>
      </c>
      <c r="D9" s="46">
        <v>3</v>
      </c>
    </row>
    <row r="10" spans="1:13" ht="15.75" customHeight="1" x14ac:dyDescent="0.25">
      <c r="B10" s="34" t="s">
        <v>311</v>
      </c>
    </row>
    <row r="11" spans="1:13" s="25" customFormat="1" ht="69.75" customHeight="1" x14ac:dyDescent="0.2">
      <c r="A11" s="35" t="s">
        <v>8</v>
      </c>
      <c r="B11" s="35" t="s">
        <v>23</v>
      </c>
      <c r="C11" s="35" t="s">
        <v>24</v>
      </c>
      <c r="D11" s="35" t="s">
        <v>21</v>
      </c>
      <c r="E11" s="35" t="s">
        <v>17</v>
      </c>
      <c r="F11" s="35" t="s">
        <v>22</v>
      </c>
      <c r="G11" s="35" t="s">
        <v>19</v>
      </c>
      <c r="H11" s="35" t="s">
        <v>25</v>
      </c>
      <c r="I11" s="35" t="s">
        <v>20</v>
      </c>
      <c r="J11" s="22" t="s">
        <v>9</v>
      </c>
      <c r="K11" s="22" t="s">
        <v>10</v>
      </c>
      <c r="L11" s="22" t="s">
        <v>11</v>
      </c>
      <c r="M11" s="23" t="s">
        <v>12</v>
      </c>
    </row>
    <row r="12" spans="1:13" s="27" customFormat="1" ht="15" customHeight="1" x14ac:dyDescent="0.25">
      <c r="A12" s="1"/>
      <c r="B12" s="2"/>
      <c r="C12" s="2"/>
      <c r="D12" s="4"/>
      <c r="E12" s="3"/>
      <c r="F12" s="5"/>
      <c r="G12" s="3"/>
      <c r="H12" s="2"/>
      <c r="I12" s="3"/>
      <c r="J12" s="9" t="str">
        <f>IF(ISBLANK($A12),"",VLOOKUP($A12,'Retail Obligations'!$A$1:$G$89,4,FALSE))</f>
        <v/>
      </c>
      <c r="K12" s="9" t="str">
        <f>IF(ISBLANK($A12),"",VLOOKUP($A12,'Retail Obligations'!$A$1:$G$89,5,FALSE))</f>
        <v/>
      </c>
      <c r="L12" s="9" t="str">
        <f>IF(ISBLANK($A12),"",VLOOKUP($A12,'Retail Obligations'!$A$1:$G$89,6,FALSE))</f>
        <v/>
      </c>
      <c r="M12" s="9" t="str">
        <f>IF(ISBLANK($A12),"",VLOOKUP($A12,'Retail Obligations'!$A$1:$G$89,7,FALSE))</f>
        <v/>
      </c>
    </row>
    <row r="13" spans="1:13" s="27" customFormat="1" ht="15" customHeight="1" x14ac:dyDescent="0.25">
      <c r="A13" s="1"/>
      <c r="B13" s="2"/>
      <c r="C13" s="2"/>
      <c r="D13" s="4"/>
      <c r="E13" s="3"/>
      <c r="F13" s="5"/>
      <c r="G13" s="3"/>
      <c r="H13" s="2"/>
      <c r="I13" s="3"/>
      <c r="J13" s="9" t="str">
        <f>IF(ISBLANK($A13),"",VLOOKUP($A13,'Retail Obligations'!$A$1:$G$89,4,FALSE))</f>
        <v/>
      </c>
      <c r="K13" s="9" t="str">
        <f>IF(ISBLANK($A13),"",VLOOKUP($A13,'Retail Obligations'!$A$1:$G$89,5,FALSE))</f>
        <v/>
      </c>
      <c r="L13" s="9" t="str">
        <f>IF(ISBLANK($A13),"",VLOOKUP($A13,'Retail Obligations'!$A$1:$G$89,6,FALSE))</f>
        <v/>
      </c>
      <c r="M13" s="9" t="str">
        <f>IF(ISBLANK($A13),"",VLOOKUP($A13,'Retail Obligations'!$A$1:$G$89,7,FALSE))</f>
        <v/>
      </c>
    </row>
    <row r="14" spans="1:13" s="27" customFormat="1" ht="15" customHeight="1" x14ac:dyDescent="0.25">
      <c r="A14" s="1"/>
      <c r="B14" s="2"/>
      <c r="C14" s="2"/>
      <c r="D14" s="4"/>
      <c r="E14" s="3"/>
      <c r="F14" s="5"/>
      <c r="G14" s="3"/>
      <c r="H14" s="2"/>
      <c r="I14" s="3"/>
      <c r="J14" s="9" t="str">
        <f>IF(ISBLANK($A14),"",VLOOKUP($A14,'Retail Obligations'!$A$1:$G$89,4,FALSE))</f>
        <v/>
      </c>
      <c r="K14" s="9" t="str">
        <f>IF(ISBLANK($A14),"",VLOOKUP($A14,'Retail Obligations'!$A$1:$G$89,5,FALSE))</f>
        <v/>
      </c>
      <c r="L14" s="9" t="str">
        <f>IF(ISBLANK($A14),"",VLOOKUP($A14,'Retail Obligations'!$A$1:$G$89,6,FALSE))</f>
        <v/>
      </c>
      <c r="M14" s="9" t="str">
        <f>IF(ISBLANK($A14),"",VLOOKUP($A14,'Retail Obligations'!$A$1:$G$89,7,FALSE))</f>
        <v/>
      </c>
    </row>
    <row r="15" spans="1:13" s="27" customFormat="1" ht="15" customHeight="1" x14ac:dyDescent="0.25">
      <c r="A15" s="1"/>
      <c r="B15" s="2"/>
      <c r="C15" s="2"/>
      <c r="D15" s="4"/>
      <c r="E15" s="3"/>
      <c r="F15" s="5"/>
      <c r="G15" s="3"/>
      <c r="H15" s="2"/>
      <c r="I15" s="3"/>
      <c r="J15" s="9" t="str">
        <f>IF(ISBLANK($A15),"",VLOOKUP($A15,'Retail Obligations'!$A$1:$G$89,4,FALSE))</f>
        <v/>
      </c>
      <c r="K15" s="9" t="str">
        <f>IF(ISBLANK($A15),"",VLOOKUP($A15,'Retail Obligations'!$A$1:$G$89,5,FALSE))</f>
        <v/>
      </c>
      <c r="L15" s="9" t="str">
        <f>IF(ISBLANK($A15),"",VLOOKUP($A15,'Retail Obligations'!$A$1:$G$89,6,FALSE))</f>
        <v/>
      </c>
      <c r="M15" s="9" t="str">
        <f>IF(ISBLANK($A15),"",VLOOKUP($A15,'Retail Obligations'!$A$1:$G$89,7,FALSE))</f>
        <v/>
      </c>
    </row>
    <row r="16" spans="1:13" s="27" customFormat="1" ht="15" customHeight="1" x14ac:dyDescent="0.25">
      <c r="A16" s="1"/>
      <c r="B16" s="2"/>
      <c r="C16" s="2"/>
      <c r="D16" s="4"/>
      <c r="E16" s="3"/>
      <c r="F16" s="5"/>
      <c r="G16" s="3"/>
      <c r="H16" s="2"/>
      <c r="I16" s="3"/>
      <c r="J16" s="9" t="str">
        <f>IF(ISBLANK($A16),"",VLOOKUP($A16,'Retail Obligations'!$A$1:$G$89,4,FALSE))</f>
        <v/>
      </c>
      <c r="K16" s="9" t="str">
        <f>IF(ISBLANK($A16),"",VLOOKUP($A16,'Retail Obligations'!$A$1:$G$89,5,FALSE))</f>
        <v/>
      </c>
      <c r="L16" s="9" t="str">
        <f>IF(ISBLANK($A16),"",VLOOKUP($A16,'Retail Obligations'!$A$1:$G$89,6,FALSE))</f>
        <v/>
      </c>
      <c r="M16" s="9" t="str">
        <f>IF(ISBLANK($A16),"",VLOOKUP($A16,'Retail Obligations'!$A$1:$G$89,7,FALSE))</f>
        <v/>
      </c>
    </row>
    <row r="17" spans="1:13" ht="15" customHeight="1" x14ac:dyDescent="0.2">
      <c r="A17" s="1"/>
      <c r="B17" s="13"/>
      <c r="C17" s="13"/>
      <c r="D17" s="13"/>
      <c r="E17" s="13"/>
      <c r="F17" s="13"/>
      <c r="G17" s="13"/>
      <c r="H17" s="13"/>
      <c r="I17" s="13"/>
      <c r="J17" s="9" t="str">
        <f>IF(ISBLANK($A17),"",VLOOKUP($A17,'Retail Obligations'!$A$1:$G$89,4,FALSE))</f>
        <v/>
      </c>
      <c r="K17" s="9" t="str">
        <f>IF(ISBLANK($A17),"",VLOOKUP($A17,'Retail Obligations'!$A$1:$G$89,5,FALSE))</f>
        <v/>
      </c>
      <c r="L17" s="9" t="str">
        <f>IF(ISBLANK($A17),"",VLOOKUP($A17,'Retail Obligations'!$A$1:$G$89,6,FALSE))</f>
        <v/>
      </c>
      <c r="M17" s="9" t="str">
        <f>IF(ISBLANK($A17),"",VLOOKUP($A17,'Retail Obligations'!$A$1:$G$89,7,FALSE))</f>
        <v/>
      </c>
    </row>
    <row r="18" spans="1:13" ht="15" customHeight="1" x14ac:dyDescent="0.2">
      <c r="A18" s="1"/>
      <c r="B18" s="13"/>
      <c r="C18" s="13"/>
      <c r="D18" s="13"/>
      <c r="E18" s="13"/>
      <c r="F18" s="13"/>
      <c r="G18" s="13"/>
      <c r="H18" s="13"/>
      <c r="I18" s="13"/>
      <c r="J18" s="9" t="str">
        <f>IF(ISBLANK($A18),"",VLOOKUP($A18,'Retail Obligations'!$A$1:$G$89,4,FALSE))</f>
        <v/>
      </c>
      <c r="K18" s="9" t="str">
        <f>IF(ISBLANK($A18),"",VLOOKUP($A18,'Retail Obligations'!$A$1:$G$89,5,FALSE))</f>
        <v/>
      </c>
      <c r="L18" s="9" t="str">
        <f>IF(ISBLANK($A18),"",VLOOKUP($A18,'Retail Obligations'!$A$1:$G$89,6,FALSE))</f>
        <v/>
      </c>
      <c r="M18" s="9" t="str">
        <f>IF(ISBLANK($A18),"",VLOOKUP($A18,'Retail Obligations'!$A$1:$G$89,7,FALSE))</f>
        <v/>
      </c>
    </row>
    <row r="19" spans="1:13" ht="15" customHeight="1" x14ac:dyDescent="0.2">
      <c r="A19" s="1"/>
      <c r="B19" s="13"/>
      <c r="C19" s="13"/>
      <c r="D19" s="13"/>
      <c r="E19" s="13"/>
      <c r="F19" s="13"/>
      <c r="G19" s="13"/>
      <c r="H19" s="13"/>
      <c r="I19" s="13"/>
      <c r="J19" s="9" t="str">
        <f>IF(ISBLANK($A19),"",VLOOKUP($A19,'Retail Obligations'!$A$1:$G$89,4,FALSE))</f>
        <v/>
      </c>
      <c r="K19" s="9" t="str">
        <f>IF(ISBLANK($A19),"",VLOOKUP($A19,'Retail Obligations'!$A$1:$G$89,5,FALSE))</f>
        <v/>
      </c>
      <c r="L19" s="9" t="str">
        <f>IF(ISBLANK($A19),"",VLOOKUP($A19,'Retail Obligations'!$A$1:$G$89,6,FALSE))</f>
        <v/>
      </c>
      <c r="M19" s="9" t="str">
        <f>IF(ISBLANK($A19),"",VLOOKUP($A19,'Retail Obligations'!$A$1:$G$89,7,FALSE))</f>
        <v/>
      </c>
    </row>
    <row r="20" spans="1:13" ht="15" customHeight="1" x14ac:dyDescent="0.2">
      <c r="A20" s="1"/>
      <c r="B20" s="13"/>
      <c r="C20" s="13"/>
      <c r="D20" s="13"/>
      <c r="E20" s="13"/>
      <c r="F20" s="13"/>
      <c r="G20" s="13"/>
      <c r="H20" s="13"/>
      <c r="I20" s="13"/>
      <c r="J20" s="9" t="str">
        <f>IF(ISBLANK($A20),"",VLOOKUP($A20,'Retail Obligations'!$A$1:$G$89,4,FALSE))</f>
        <v/>
      </c>
      <c r="K20" s="9" t="str">
        <f>IF(ISBLANK($A20),"",VLOOKUP($A20,'Retail Obligations'!$A$1:$G$89,5,FALSE))</f>
        <v/>
      </c>
      <c r="L20" s="9" t="str">
        <f>IF(ISBLANK($A20),"",VLOOKUP($A20,'Retail Obligations'!$A$1:$G$89,6,FALSE))</f>
        <v/>
      </c>
      <c r="M20" s="9" t="str">
        <f>IF(ISBLANK($A20),"",VLOOKUP($A20,'Retail Obligations'!$A$1:$G$89,7,FALSE))</f>
        <v/>
      </c>
    </row>
    <row r="21" spans="1:13" ht="15" customHeight="1" x14ac:dyDescent="0.2">
      <c r="A21" s="1"/>
      <c r="B21" s="13"/>
      <c r="C21" s="13"/>
      <c r="D21" s="13"/>
      <c r="E21" s="13"/>
      <c r="F21" s="13"/>
      <c r="G21" s="13"/>
      <c r="H21" s="13"/>
      <c r="I21" s="13"/>
      <c r="J21" s="9" t="str">
        <f>IF(ISBLANK($A21),"",VLOOKUP($A21,'Retail Obligations'!$A$1:$G$89,4,FALSE))</f>
        <v/>
      </c>
      <c r="K21" s="9" t="str">
        <f>IF(ISBLANK($A21),"",VLOOKUP($A21,'Retail Obligations'!$A$1:$G$89,5,FALSE))</f>
        <v/>
      </c>
      <c r="L21" s="9" t="str">
        <f>IF(ISBLANK($A21),"",VLOOKUP($A21,'Retail Obligations'!$A$1:$G$89,6,FALSE))</f>
        <v/>
      </c>
      <c r="M21" s="9" t="str">
        <f>IF(ISBLANK($A21),"",VLOOKUP($A21,'Retail Obligations'!$A$1:$G$89,7,FALSE))</f>
        <v/>
      </c>
    </row>
    <row r="22" spans="1:13" ht="15" customHeight="1" x14ac:dyDescent="0.2">
      <c r="A22" s="1"/>
      <c r="B22" s="13"/>
      <c r="C22" s="13"/>
      <c r="D22" s="13"/>
      <c r="E22" s="13"/>
      <c r="F22" s="13"/>
      <c r="G22" s="13"/>
      <c r="H22" s="13"/>
      <c r="I22" s="13"/>
      <c r="J22" s="9" t="str">
        <f>IF(ISBLANK($A22),"",VLOOKUP($A22,'Retail Obligations'!$A$1:$G$89,4,FALSE))</f>
        <v/>
      </c>
      <c r="K22" s="9" t="str">
        <f>IF(ISBLANK($A22),"",VLOOKUP($A22,'Retail Obligations'!$A$1:$G$89,5,FALSE))</f>
        <v/>
      </c>
      <c r="L22" s="9" t="str">
        <f>IF(ISBLANK($A22),"",VLOOKUP($A22,'Retail Obligations'!$A$1:$G$89,6,FALSE))</f>
        <v/>
      </c>
      <c r="M22" s="9" t="str">
        <f>IF(ISBLANK($A22),"",VLOOKUP($A22,'Retail Obligations'!$A$1:$G$89,7,FALSE))</f>
        <v/>
      </c>
    </row>
    <row r="23" spans="1:13" ht="15" customHeight="1" x14ac:dyDescent="0.2">
      <c r="A23" s="1"/>
      <c r="B23" s="13"/>
      <c r="C23" s="13"/>
      <c r="D23" s="13"/>
      <c r="E23" s="13"/>
      <c r="F23" s="13"/>
      <c r="G23" s="13"/>
      <c r="H23" s="13"/>
      <c r="I23" s="13"/>
      <c r="J23" s="9" t="str">
        <f>IF(ISBLANK($A23),"",VLOOKUP($A23,'Retail Obligations'!$A$1:$G$89,4,FALSE))</f>
        <v/>
      </c>
      <c r="K23" s="9" t="str">
        <f>IF(ISBLANK($A23),"",VLOOKUP($A23,'Retail Obligations'!$A$1:$G$89,5,FALSE))</f>
        <v/>
      </c>
      <c r="L23" s="9" t="str">
        <f>IF(ISBLANK($A23),"",VLOOKUP($A23,'Retail Obligations'!$A$1:$G$89,6,FALSE))</f>
        <v/>
      </c>
      <c r="M23" s="9" t="str">
        <f>IF(ISBLANK($A23),"",VLOOKUP($A23,'Retail Obligations'!$A$1:$G$89,7,FALSE))</f>
        <v/>
      </c>
    </row>
    <row r="24" spans="1:13" ht="15" customHeight="1" x14ac:dyDescent="0.2">
      <c r="A24" s="1"/>
      <c r="B24" s="13"/>
      <c r="C24" s="13"/>
      <c r="D24" s="13"/>
      <c r="E24" s="13"/>
      <c r="F24" s="13"/>
      <c r="G24" s="13"/>
      <c r="H24" s="13"/>
      <c r="I24" s="13"/>
      <c r="J24" s="9" t="str">
        <f>IF(ISBLANK($A24),"",VLOOKUP($A24,'Retail Obligations'!$A$1:$G$89,4,FALSE))</f>
        <v/>
      </c>
      <c r="K24" s="9" t="str">
        <f>IF(ISBLANK($A24),"",VLOOKUP($A24,'Retail Obligations'!$A$1:$G$89,5,FALSE))</f>
        <v/>
      </c>
      <c r="L24" s="9" t="str">
        <f>IF(ISBLANK($A24),"",VLOOKUP($A24,'Retail Obligations'!$A$1:$G$89,6,FALSE))</f>
        <v/>
      </c>
      <c r="M24" s="9" t="str">
        <f>IF(ISBLANK($A24),"",VLOOKUP($A24,'Retail Obligations'!$A$1:$G$89,7,FALSE))</f>
        <v/>
      </c>
    </row>
    <row r="25" spans="1:13" ht="15" customHeight="1" x14ac:dyDescent="0.2">
      <c r="A25" s="1"/>
      <c r="B25" s="13"/>
      <c r="C25" s="13"/>
      <c r="D25" s="13"/>
      <c r="E25" s="13"/>
      <c r="F25" s="13"/>
      <c r="G25" s="13"/>
      <c r="H25" s="13"/>
      <c r="I25" s="13"/>
      <c r="J25" s="9" t="str">
        <f>IF(ISBLANK($A25),"",VLOOKUP($A25,'Retail Obligations'!$A$1:$G$89,4,FALSE))</f>
        <v/>
      </c>
      <c r="K25" s="9" t="str">
        <f>IF(ISBLANK($A25),"",VLOOKUP($A25,'Retail Obligations'!$A$1:$G$89,5,FALSE))</f>
        <v/>
      </c>
      <c r="L25" s="9" t="str">
        <f>IF(ISBLANK($A25),"",VLOOKUP($A25,'Retail Obligations'!$A$1:$G$89,6,FALSE))</f>
        <v/>
      </c>
      <c r="M25" s="9" t="str">
        <f>IF(ISBLANK($A25),"",VLOOKUP($A25,'Retail Obligations'!$A$1:$G$89,7,FALSE))</f>
        <v/>
      </c>
    </row>
    <row r="26" spans="1:13" ht="15" customHeight="1" x14ac:dyDescent="0.2">
      <c r="A26" s="1"/>
      <c r="B26" s="13"/>
      <c r="C26" s="13"/>
      <c r="D26" s="13"/>
      <c r="E26" s="13"/>
      <c r="F26" s="13"/>
      <c r="G26" s="13"/>
      <c r="H26" s="13"/>
      <c r="I26" s="13"/>
      <c r="J26" s="9" t="str">
        <f>IF(ISBLANK($A26),"",VLOOKUP($A26,'Retail Obligations'!$A$1:$G$89,4,FALSE))</f>
        <v/>
      </c>
      <c r="K26" s="9" t="str">
        <f>IF(ISBLANK($A26),"",VLOOKUP($A26,'Retail Obligations'!$A$1:$G$89,5,FALSE))</f>
        <v/>
      </c>
      <c r="L26" s="9" t="str">
        <f>IF(ISBLANK($A26),"",VLOOKUP($A26,'Retail Obligations'!$A$1:$G$89,6,FALSE))</f>
        <v/>
      </c>
      <c r="M26" s="9" t="str">
        <f>IF(ISBLANK($A26),"",VLOOKUP($A26,'Retail Obligations'!$A$1:$G$89,7,FALSE))</f>
        <v/>
      </c>
    </row>
    <row r="27" spans="1:13" ht="15" customHeight="1" x14ac:dyDescent="0.2">
      <c r="A27" s="1"/>
      <c r="B27" s="13"/>
      <c r="C27" s="13"/>
      <c r="D27" s="13"/>
      <c r="E27" s="13"/>
      <c r="F27" s="13"/>
      <c r="G27" s="13"/>
      <c r="H27" s="13"/>
      <c r="I27" s="13"/>
      <c r="J27" s="9" t="str">
        <f>IF(ISBLANK($A27),"",VLOOKUP($A27,'Retail Obligations'!$A$1:$G$89,4,FALSE))</f>
        <v/>
      </c>
      <c r="K27" s="9" t="str">
        <f>IF(ISBLANK($A27),"",VLOOKUP($A27,'Retail Obligations'!$A$1:$G$89,5,FALSE))</f>
        <v/>
      </c>
      <c r="L27" s="9" t="str">
        <f>IF(ISBLANK($A27),"",VLOOKUP($A27,'Retail Obligations'!$A$1:$G$89,6,FALSE))</f>
        <v/>
      </c>
      <c r="M27" s="9" t="str">
        <f>IF(ISBLANK($A27),"",VLOOKUP($A27,'Retail Obligations'!$A$1:$G$89,7,FALSE))</f>
        <v/>
      </c>
    </row>
    <row r="28" spans="1:13" ht="15" customHeight="1" x14ac:dyDescent="0.2">
      <c r="A28" s="1"/>
      <c r="B28" s="13"/>
      <c r="C28" s="13"/>
      <c r="D28" s="13"/>
      <c r="E28" s="13"/>
      <c r="F28" s="13"/>
      <c r="G28" s="13"/>
      <c r="H28" s="13"/>
      <c r="I28" s="13"/>
      <c r="J28" s="9" t="str">
        <f>IF(ISBLANK($A28),"",VLOOKUP($A28,'Retail Obligations'!$A$1:$G$89,4,FALSE))</f>
        <v/>
      </c>
      <c r="K28" s="9" t="str">
        <f>IF(ISBLANK($A28),"",VLOOKUP($A28,'Retail Obligations'!$A$1:$G$89,5,FALSE))</f>
        <v/>
      </c>
      <c r="L28" s="9" t="str">
        <f>IF(ISBLANK($A28),"",VLOOKUP($A28,'Retail Obligations'!$A$1:$G$89,6,FALSE))</f>
        <v/>
      </c>
      <c r="M28" s="9" t="str">
        <f>IF(ISBLANK($A28),"",VLOOKUP($A28,'Retail Obligations'!$A$1:$G$89,7,FALSE))</f>
        <v/>
      </c>
    </row>
    <row r="29" spans="1:13" ht="15" customHeight="1" x14ac:dyDescent="0.2">
      <c r="A29" s="1"/>
      <c r="B29" s="13"/>
      <c r="C29" s="13"/>
      <c r="D29" s="13"/>
      <c r="E29" s="13"/>
      <c r="F29" s="13"/>
      <c r="G29" s="13"/>
      <c r="H29" s="13"/>
      <c r="I29" s="13"/>
      <c r="J29" s="9" t="str">
        <f>IF(ISBLANK($A29),"",VLOOKUP($A29,'Retail Obligations'!$A$1:$G$89,4,FALSE))</f>
        <v/>
      </c>
      <c r="K29" s="9" t="str">
        <f>IF(ISBLANK($A29),"",VLOOKUP($A29,'Retail Obligations'!$A$1:$G$89,5,FALSE))</f>
        <v/>
      </c>
      <c r="L29" s="9" t="str">
        <f>IF(ISBLANK($A29),"",VLOOKUP($A29,'Retail Obligations'!$A$1:$G$89,6,FALSE))</f>
        <v/>
      </c>
      <c r="M29" s="9" t="str">
        <f>IF(ISBLANK($A29),"",VLOOKUP($A29,'Retail Obligations'!$A$1:$G$89,7,FALSE))</f>
        <v/>
      </c>
    </row>
    <row r="30" spans="1:13" ht="15" customHeight="1" x14ac:dyDescent="0.2">
      <c r="A30" s="1"/>
      <c r="B30" s="13"/>
      <c r="C30" s="13"/>
      <c r="D30" s="13"/>
      <c r="E30" s="13"/>
      <c r="F30" s="13"/>
      <c r="G30" s="13"/>
      <c r="H30" s="13"/>
      <c r="I30" s="13"/>
      <c r="J30" s="9" t="str">
        <f>IF(ISBLANK($A30),"",VLOOKUP($A30,'Retail Obligations'!$A$1:$G$89,4,FALSE))</f>
        <v/>
      </c>
      <c r="K30" s="9" t="str">
        <f>IF(ISBLANK($A30),"",VLOOKUP($A30,'Retail Obligations'!$A$1:$G$89,5,FALSE))</f>
        <v/>
      </c>
      <c r="L30" s="9" t="str">
        <f>IF(ISBLANK($A30),"",VLOOKUP($A30,'Retail Obligations'!$A$1:$G$89,6,FALSE))</f>
        <v/>
      </c>
      <c r="M30" s="9" t="str">
        <f>IF(ISBLANK($A30),"",VLOOKUP($A30,'Retail Obligations'!$A$1:$G$89,7,FALSE))</f>
        <v/>
      </c>
    </row>
    <row r="31" spans="1:13" ht="15" customHeight="1" x14ac:dyDescent="0.2">
      <c r="A31" s="1"/>
      <c r="B31" s="13"/>
      <c r="C31" s="13"/>
      <c r="D31" s="13"/>
      <c r="E31" s="13"/>
      <c r="F31" s="13"/>
      <c r="G31" s="13"/>
      <c r="H31" s="13"/>
      <c r="I31" s="13"/>
      <c r="J31" s="9" t="str">
        <f>IF(ISBLANK($A31),"",VLOOKUP($A31,'Retail Obligations'!$A$1:$G$89,4,FALSE))</f>
        <v/>
      </c>
      <c r="K31" s="9" t="str">
        <f>IF(ISBLANK($A31),"",VLOOKUP($A31,'Retail Obligations'!$A$1:$G$89,5,FALSE))</f>
        <v/>
      </c>
      <c r="L31" s="9" t="str">
        <f>IF(ISBLANK($A31),"",VLOOKUP($A31,'Retail Obligations'!$A$1:$G$89,6,FALSE))</f>
        <v/>
      </c>
      <c r="M31" s="9" t="str">
        <f>IF(ISBLANK($A31),"",VLOOKUP($A31,'Retail Obligations'!$A$1:$G$89,7,FALSE))</f>
        <v/>
      </c>
    </row>
    <row r="32" spans="1:13" ht="15" customHeight="1" x14ac:dyDescent="0.2">
      <c r="A32" s="1"/>
      <c r="B32" s="13"/>
      <c r="C32" s="13"/>
      <c r="D32" s="13"/>
      <c r="E32" s="13"/>
      <c r="F32" s="13"/>
      <c r="G32" s="13"/>
      <c r="H32" s="13"/>
      <c r="I32" s="13"/>
      <c r="J32" s="9" t="str">
        <f>IF(ISBLANK($A32),"",VLOOKUP($A32,'Retail Obligations'!$A$1:$G$89,4,FALSE))</f>
        <v/>
      </c>
      <c r="K32" s="9" t="str">
        <f>IF(ISBLANK($A32),"",VLOOKUP($A32,'Retail Obligations'!$A$1:$G$89,5,FALSE))</f>
        <v/>
      </c>
      <c r="L32" s="9" t="str">
        <f>IF(ISBLANK($A32),"",VLOOKUP($A32,'Retail Obligations'!$A$1:$G$89,6,FALSE))</f>
        <v/>
      </c>
      <c r="M32" s="9" t="str">
        <f>IF(ISBLANK($A32),"",VLOOKUP($A32,'Retail Obligations'!$A$1:$G$89,7,FALSE))</f>
        <v/>
      </c>
    </row>
    <row r="33" spans="1:13" ht="15" customHeight="1" x14ac:dyDescent="0.2">
      <c r="A33" s="1"/>
      <c r="B33" s="13"/>
      <c r="C33" s="13"/>
      <c r="D33" s="13"/>
      <c r="E33" s="13"/>
      <c r="F33" s="13"/>
      <c r="G33" s="13"/>
      <c r="H33" s="13"/>
      <c r="I33" s="13"/>
      <c r="J33" s="9" t="str">
        <f>IF(ISBLANK($A33),"",VLOOKUP($A33,'Retail Obligations'!$A$1:$G$89,4,FALSE))</f>
        <v/>
      </c>
      <c r="K33" s="9" t="str">
        <f>IF(ISBLANK($A33),"",VLOOKUP($A33,'Retail Obligations'!$A$1:$G$89,5,FALSE))</f>
        <v/>
      </c>
      <c r="L33" s="9" t="str">
        <f>IF(ISBLANK($A33),"",VLOOKUP($A33,'Retail Obligations'!$A$1:$G$89,6,FALSE))</f>
        <v/>
      </c>
      <c r="M33" s="9" t="str">
        <f>IF(ISBLANK($A33),"",VLOOKUP($A33,'Retail Obligations'!$A$1:$G$89,7,FALSE))</f>
        <v/>
      </c>
    </row>
    <row r="34" spans="1:13" ht="15" customHeight="1" x14ac:dyDescent="0.2">
      <c r="A34" s="1"/>
      <c r="B34" s="13"/>
      <c r="C34" s="13"/>
      <c r="D34" s="13"/>
      <c r="E34" s="13"/>
      <c r="F34" s="13"/>
      <c r="G34" s="13"/>
      <c r="H34" s="13"/>
      <c r="I34" s="13"/>
      <c r="J34" s="9" t="str">
        <f>IF(ISBLANK($A34),"",VLOOKUP($A34,'Retail Obligations'!$A$1:$G$89,4,FALSE))</f>
        <v/>
      </c>
      <c r="K34" s="9" t="str">
        <f>IF(ISBLANK($A34),"",VLOOKUP($A34,'Retail Obligations'!$A$1:$G$89,5,FALSE))</f>
        <v/>
      </c>
      <c r="L34" s="9" t="str">
        <f>IF(ISBLANK($A34),"",VLOOKUP($A34,'Retail Obligations'!$A$1:$G$89,6,FALSE))</f>
        <v/>
      </c>
      <c r="M34" s="9" t="str">
        <f>IF(ISBLANK($A34),"",VLOOKUP($A34,'Retail Obligations'!$A$1:$G$89,7,FALSE))</f>
        <v/>
      </c>
    </row>
    <row r="35" spans="1:13" ht="15" customHeight="1" x14ac:dyDescent="0.2">
      <c r="A35" s="1"/>
      <c r="B35" s="13"/>
      <c r="C35" s="13"/>
      <c r="D35" s="13"/>
      <c r="E35" s="13"/>
      <c r="F35" s="13"/>
      <c r="G35" s="13"/>
      <c r="H35" s="13"/>
      <c r="I35" s="13"/>
      <c r="J35" s="9" t="str">
        <f>IF(ISBLANK($A35),"",VLOOKUP($A35,'Retail Obligations'!$A$1:$G$89,4,FALSE))</f>
        <v/>
      </c>
      <c r="K35" s="9" t="str">
        <f>IF(ISBLANK($A35),"",VLOOKUP($A35,'Retail Obligations'!$A$1:$G$89,5,FALSE))</f>
        <v/>
      </c>
      <c r="L35" s="9" t="str">
        <f>IF(ISBLANK($A35),"",VLOOKUP($A35,'Retail Obligations'!$A$1:$G$89,6,FALSE))</f>
        <v/>
      </c>
      <c r="M35" s="9" t="str">
        <f>IF(ISBLANK($A35),"",VLOOKUP($A35,'Retail Obligations'!$A$1:$G$89,7,FALSE))</f>
        <v/>
      </c>
    </row>
    <row r="36" spans="1:13" ht="15" customHeight="1" x14ac:dyDescent="0.2">
      <c r="A36" s="1"/>
      <c r="B36" s="13"/>
      <c r="C36" s="13"/>
      <c r="D36" s="13"/>
      <c r="E36" s="13"/>
      <c r="F36" s="13"/>
      <c r="G36" s="13"/>
      <c r="H36" s="13"/>
      <c r="I36" s="13"/>
      <c r="J36" s="9" t="str">
        <f>IF(ISBLANK($A36),"",VLOOKUP($A36,'Retail Obligations'!$A$1:$G$89,4,FALSE))</f>
        <v/>
      </c>
      <c r="K36" s="9" t="str">
        <f>IF(ISBLANK($A36),"",VLOOKUP($A36,'Retail Obligations'!$A$1:$G$89,5,FALSE))</f>
        <v/>
      </c>
      <c r="L36" s="9" t="str">
        <f>IF(ISBLANK($A36),"",VLOOKUP($A36,'Retail Obligations'!$A$1:$G$89,6,FALSE))</f>
        <v/>
      </c>
      <c r="M36" s="9" t="str">
        <f>IF(ISBLANK($A36),"",VLOOKUP($A36,'Retail Obligations'!$A$1:$G$89,7,FALSE))</f>
        <v/>
      </c>
    </row>
    <row r="37" spans="1:13" ht="15" customHeight="1" x14ac:dyDescent="0.2">
      <c r="A37" s="1"/>
      <c r="B37" s="13"/>
      <c r="C37" s="13"/>
      <c r="D37" s="13"/>
      <c r="E37" s="13"/>
      <c r="F37" s="13"/>
      <c r="G37" s="13"/>
      <c r="H37" s="13"/>
      <c r="I37" s="13"/>
      <c r="J37" s="9" t="str">
        <f>IF(ISBLANK($A37),"",VLOOKUP($A37,'Retail Obligations'!$A$1:$G$89,4,FALSE))</f>
        <v/>
      </c>
      <c r="K37" s="9" t="str">
        <f>IF(ISBLANK($A37),"",VLOOKUP($A37,'Retail Obligations'!$A$1:$G$89,5,FALSE))</f>
        <v/>
      </c>
      <c r="L37" s="9" t="str">
        <f>IF(ISBLANK($A37),"",VLOOKUP($A37,'Retail Obligations'!$A$1:$G$89,6,FALSE))</f>
        <v/>
      </c>
      <c r="M37" s="9" t="str">
        <f>IF(ISBLANK($A37),"",VLOOKUP($A37,'Retail Obligations'!$A$1:$G$89,7,FALSE))</f>
        <v/>
      </c>
    </row>
    <row r="38" spans="1:13" ht="15" customHeight="1" x14ac:dyDescent="0.2">
      <c r="A38" s="1"/>
      <c r="B38" s="13"/>
      <c r="C38" s="13"/>
      <c r="D38" s="13"/>
      <c r="E38" s="13"/>
      <c r="F38" s="13"/>
      <c r="G38" s="13"/>
      <c r="H38" s="13"/>
      <c r="I38" s="13"/>
      <c r="J38" s="9" t="str">
        <f>IF(ISBLANK($A38),"",VLOOKUP($A38,'Retail Obligations'!$A$1:$G$89,4,FALSE))</f>
        <v/>
      </c>
      <c r="K38" s="9" t="str">
        <f>IF(ISBLANK($A38),"",VLOOKUP($A38,'Retail Obligations'!$A$1:$G$89,5,FALSE))</f>
        <v/>
      </c>
      <c r="L38" s="9" t="str">
        <f>IF(ISBLANK($A38),"",VLOOKUP($A38,'Retail Obligations'!$A$1:$G$89,6,FALSE))</f>
        <v/>
      </c>
      <c r="M38" s="9" t="str">
        <f>IF(ISBLANK($A38),"",VLOOKUP($A38,'Retail Obligations'!$A$1:$G$89,7,FALSE))</f>
        <v/>
      </c>
    </row>
    <row r="39" spans="1:13" ht="15" customHeight="1" x14ac:dyDescent="0.2">
      <c r="A39" s="1"/>
      <c r="B39" s="13"/>
      <c r="C39" s="13"/>
      <c r="D39" s="13"/>
      <c r="E39" s="13"/>
      <c r="F39" s="13"/>
      <c r="G39" s="13"/>
      <c r="H39" s="13"/>
      <c r="I39" s="13"/>
      <c r="J39" s="9" t="str">
        <f>IF(ISBLANK($A39),"",VLOOKUP($A39,'Retail Obligations'!$A$1:$G$89,4,FALSE))</f>
        <v/>
      </c>
      <c r="K39" s="9" t="str">
        <f>IF(ISBLANK($A39),"",VLOOKUP($A39,'Retail Obligations'!$A$1:$G$89,5,FALSE))</f>
        <v/>
      </c>
      <c r="L39" s="9" t="str">
        <f>IF(ISBLANK($A39),"",VLOOKUP($A39,'Retail Obligations'!$A$1:$G$89,6,FALSE))</f>
        <v/>
      </c>
      <c r="M39" s="9" t="str">
        <f>IF(ISBLANK($A39),"",VLOOKUP($A39,'Retail Obligations'!$A$1:$G$89,7,FALSE))</f>
        <v/>
      </c>
    </row>
    <row r="40" spans="1:13" ht="15" customHeight="1" x14ac:dyDescent="0.2">
      <c r="A40" s="1"/>
      <c r="B40" s="13"/>
      <c r="C40" s="13"/>
      <c r="D40" s="13"/>
      <c r="E40" s="13"/>
      <c r="F40" s="13"/>
      <c r="G40" s="13"/>
      <c r="H40" s="13"/>
      <c r="I40" s="13"/>
      <c r="J40" s="9" t="str">
        <f>IF(ISBLANK($A40),"",VLOOKUP($A40,'Retail Obligations'!$A$1:$G$89,4,FALSE))</f>
        <v/>
      </c>
      <c r="K40" s="9" t="str">
        <f>IF(ISBLANK($A40),"",VLOOKUP($A40,'Retail Obligations'!$A$1:$G$89,5,FALSE))</f>
        <v/>
      </c>
      <c r="L40" s="9" t="str">
        <f>IF(ISBLANK($A40),"",VLOOKUP($A40,'Retail Obligations'!$A$1:$G$89,6,FALSE))</f>
        <v/>
      </c>
      <c r="M40" s="9" t="str">
        <f>IF(ISBLANK($A40),"",VLOOKUP($A40,'Retail Obligations'!$A$1:$G$89,7,FALSE))</f>
        <v/>
      </c>
    </row>
    <row r="41" spans="1:13" ht="15" customHeight="1" x14ac:dyDescent="0.2">
      <c r="A41" s="1"/>
      <c r="B41" s="13"/>
      <c r="C41" s="13"/>
      <c r="D41" s="13"/>
      <c r="E41" s="13"/>
      <c r="F41" s="13"/>
      <c r="G41" s="13"/>
      <c r="H41" s="13"/>
      <c r="I41" s="13"/>
      <c r="J41" s="9" t="str">
        <f>IF(ISBLANK($A41),"",VLOOKUP($A41,'Retail Obligations'!$A$1:$G$89,4,FALSE))</f>
        <v/>
      </c>
      <c r="K41" s="9" t="str">
        <f>IF(ISBLANK($A41),"",VLOOKUP($A41,'Retail Obligations'!$A$1:$G$89,5,FALSE))</f>
        <v/>
      </c>
      <c r="L41" s="9" t="str">
        <f>IF(ISBLANK($A41),"",VLOOKUP($A41,'Retail Obligations'!$A$1:$G$89,6,FALSE))</f>
        <v/>
      </c>
      <c r="M41" s="9" t="str">
        <f>IF(ISBLANK($A41),"",VLOOKUP($A41,'Retail Obligations'!$A$1:$G$89,7,FALSE))</f>
        <v/>
      </c>
    </row>
    <row r="42" spans="1:13" ht="15" customHeight="1" x14ac:dyDescent="0.2">
      <c r="A42" s="1"/>
      <c r="B42" s="13"/>
      <c r="C42" s="13"/>
      <c r="D42" s="13"/>
      <c r="E42" s="13"/>
      <c r="F42" s="13"/>
      <c r="G42" s="13"/>
      <c r="H42" s="13"/>
      <c r="I42" s="13"/>
      <c r="J42" s="9" t="str">
        <f>IF(ISBLANK($A42),"",VLOOKUP($A42,'Retail Obligations'!$A$1:$G$89,4,FALSE))</f>
        <v/>
      </c>
      <c r="K42" s="9" t="str">
        <f>IF(ISBLANK($A42),"",VLOOKUP($A42,'Retail Obligations'!$A$1:$G$89,5,FALSE))</f>
        <v/>
      </c>
      <c r="L42" s="9" t="str">
        <f>IF(ISBLANK($A42),"",VLOOKUP($A42,'Retail Obligations'!$A$1:$G$89,6,FALSE))</f>
        <v/>
      </c>
      <c r="M42" s="9" t="str">
        <f>IF(ISBLANK($A42),"",VLOOKUP($A42,'Retail Obligations'!$A$1:$G$89,7,FALSE))</f>
        <v/>
      </c>
    </row>
    <row r="43" spans="1:13" ht="15" customHeight="1" x14ac:dyDescent="0.2">
      <c r="A43" s="1"/>
      <c r="B43" s="13"/>
      <c r="C43" s="13"/>
      <c r="D43" s="13"/>
      <c r="E43" s="13"/>
      <c r="F43" s="13"/>
      <c r="G43" s="13"/>
      <c r="H43" s="13"/>
      <c r="I43" s="13"/>
      <c r="J43" s="9" t="str">
        <f>IF(ISBLANK($A43),"",VLOOKUP($A43,'Retail Obligations'!$A$1:$G$89,4,FALSE))</f>
        <v/>
      </c>
      <c r="K43" s="9" t="str">
        <f>IF(ISBLANK($A43),"",VLOOKUP($A43,'Retail Obligations'!$A$1:$G$89,5,FALSE))</f>
        <v/>
      </c>
      <c r="L43" s="9" t="str">
        <f>IF(ISBLANK($A43),"",VLOOKUP($A43,'Retail Obligations'!$A$1:$G$89,6,FALSE))</f>
        <v/>
      </c>
      <c r="M43" s="9" t="str">
        <f>IF(ISBLANK($A43),"",VLOOKUP($A43,'Retail Obligations'!$A$1:$G$89,7,FALSE))</f>
        <v/>
      </c>
    </row>
    <row r="44" spans="1:13" ht="15" customHeight="1" x14ac:dyDescent="0.2">
      <c r="A44" s="1"/>
      <c r="B44" s="13"/>
      <c r="C44" s="13"/>
      <c r="D44" s="13"/>
      <c r="E44" s="13"/>
      <c r="F44" s="13"/>
      <c r="G44" s="13"/>
      <c r="H44" s="13"/>
      <c r="I44" s="13"/>
      <c r="J44" s="9" t="str">
        <f>IF(ISBLANK($A44),"",VLOOKUP($A44,'Retail Obligations'!$A$1:$G$89,4,FALSE))</f>
        <v/>
      </c>
      <c r="K44" s="9" t="str">
        <f>IF(ISBLANK($A44),"",VLOOKUP($A44,'Retail Obligations'!$A$1:$G$89,5,FALSE))</f>
        <v/>
      </c>
      <c r="L44" s="9" t="str">
        <f>IF(ISBLANK($A44),"",VLOOKUP($A44,'Retail Obligations'!$A$1:$G$89,6,FALSE))</f>
        <v/>
      </c>
      <c r="M44" s="9" t="str">
        <f>IF(ISBLANK($A44),"",VLOOKUP($A44,'Retail Obligations'!$A$1:$G$89,7,FALSE))</f>
        <v/>
      </c>
    </row>
    <row r="45" spans="1:13" ht="15" customHeight="1" x14ac:dyDescent="0.2">
      <c r="A45" s="1"/>
      <c r="B45" s="13"/>
      <c r="C45" s="13"/>
      <c r="D45" s="13"/>
      <c r="E45" s="13"/>
      <c r="F45" s="13"/>
      <c r="G45" s="13"/>
      <c r="H45" s="13"/>
      <c r="I45" s="13"/>
      <c r="J45" s="9" t="str">
        <f>IF(ISBLANK($A45),"",VLOOKUP($A45,'Retail Obligations'!$A$1:$G$89,4,FALSE))</f>
        <v/>
      </c>
      <c r="K45" s="9" t="str">
        <f>IF(ISBLANK($A45),"",VLOOKUP($A45,'Retail Obligations'!$A$1:$G$89,5,FALSE))</f>
        <v/>
      </c>
      <c r="L45" s="9" t="str">
        <f>IF(ISBLANK($A45),"",VLOOKUP($A45,'Retail Obligations'!$A$1:$G$89,6,FALSE))</f>
        <v/>
      </c>
      <c r="M45" s="9" t="str">
        <f>IF(ISBLANK($A45),"",VLOOKUP($A45,'Retail Obligations'!$A$1:$G$89,7,FALSE))</f>
        <v/>
      </c>
    </row>
    <row r="46" spans="1:13" ht="15" customHeight="1" x14ac:dyDescent="0.2">
      <c r="A46" s="1"/>
      <c r="B46" s="13"/>
      <c r="C46" s="13"/>
      <c r="D46" s="13"/>
      <c r="E46" s="13"/>
      <c r="F46" s="13"/>
      <c r="G46" s="13"/>
      <c r="H46" s="13"/>
      <c r="I46" s="13"/>
      <c r="J46" s="9" t="str">
        <f>IF(ISBLANK($A46),"",VLOOKUP($A46,'Retail Obligations'!$A$1:$G$89,4,FALSE))</f>
        <v/>
      </c>
      <c r="K46" s="9" t="str">
        <f>IF(ISBLANK($A46),"",VLOOKUP($A46,'Retail Obligations'!$A$1:$G$89,5,FALSE))</f>
        <v/>
      </c>
      <c r="L46" s="9" t="str">
        <f>IF(ISBLANK($A46),"",VLOOKUP($A46,'Retail Obligations'!$A$1:$G$89,6,FALSE))</f>
        <v/>
      </c>
      <c r="M46" s="9" t="str">
        <f>IF(ISBLANK($A46),"",VLOOKUP($A46,'Retail Obligations'!$A$1:$G$89,7,FALSE))</f>
        <v/>
      </c>
    </row>
    <row r="47" spans="1:13" ht="15" customHeight="1" x14ac:dyDescent="0.2">
      <c r="A47" s="1"/>
      <c r="B47" s="13"/>
      <c r="C47" s="13"/>
      <c r="D47" s="13"/>
      <c r="E47" s="13"/>
      <c r="F47" s="13"/>
      <c r="G47" s="13"/>
      <c r="H47" s="13"/>
      <c r="I47" s="13"/>
      <c r="J47" s="9" t="str">
        <f>IF(ISBLANK($A47),"",VLOOKUP($A47,'Retail Obligations'!$A$1:$G$89,4,FALSE))</f>
        <v/>
      </c>
      <c r="K47" s="9" t="str">
        <f>IF(ISBLANK($A47),"",VLOOKUP($A47,'Retail Obligations'!$A$1:$G$89,5,FALSE))</f>
        <v/>
      </c>
      <c r="L47" s="9" t="str">
        <f>IF(ISBLANK($A47),"",VLOOKUP($A47,'Retail Obligations'!$A$1:$G$89,6,FALSE))</f>
        <v/>
      </c>
      <c r="M47" s="9" t="str">
        <f>IF(ISBLANK($A47),"",VLOOKUP($A47,'Retail Obligations'!$A$1:$G$89,7,FALSE))</f>
        <v/>
      </c>
    </row>
    <row r="48" spans="1:13" ht="15" customHeight="1" x14ac:dyDescent="0.2">
      <c r="A48" s="1"/>
      <c r="B48" s="13"/>
      <c r="C48" s="13"/>
      <c r="D48" s="13"/>
      <c r="E48" s="13"/>
      <c r="F48" s="13"/>
      <c r="G48" s="13"/>
      <c r="H48" s="13"/>
      <c r="I48" s="13"/>
      <c r="J48" s="9" t="str">
        <f>IF(ISBLANK($A48),"",VLOOKUP($A48,'Retail Obligations'!$A$1:$G$89,4,FALSE))</f>
        <v/>
      </c>
      <c r="K48" s="9" t="str">
        <f>IF(ISBLANK($A48),"",VLOOKUP($A48,'Retail Obligations'!$A$1:$G$89,5,FALSE))</f>
        <v/>
      </c>
      <c r="L48" s="9" t="str">
        <f>IF(ISBLANK($A48),"",VLOOKUP($A48,'Retail Obligations'!$A$1:$G$89,6,FALSE))</f>
        <v/>
      </c>
      <c r="M48" s="9" t="str">
        <f>IF(ISBLANK($A48),"",VLOOKUP($A48,'Retail Obligations'!$A$1:$G$89,7,FALSE))</f>
        <v/>
      </c>
    </row>
    <row r="49" spans="1:13" ht="15" customHeight="1" x14ac:dyDescent="0.2">
      <c r="A49" s="1"/>
      <c r="B49" s="13"/>
      <c r="C49" s="13"/>
      <c r="D49" s="13"/>
      <c r="E49" s="13"/>
      <c r="F49" s="13"/>
      <c r="G49" s="13"/>
      <c r="H49" s="13"/>
      <c r="I49" s="13"/>
      <c r="J49" s="9" t="str">
        <f>IF(ISBLANK($A49),"",VLOOKUP($A49,'Retail Obligations'!$A$1:$G$89,4,FALSE))</f>
        <v/>
      </c>
      <c r="K49" s="9" t="str">
        <f>IF(ISBLANK($A49),"",VLOOKUP($A49,'Retail Obligations'!$A$1:$G$89,5,FALSE))</f>
        <v/>
      </c>
      <c r="L49" s="9" t="str">
        <f>IF(ISBLANK($A49),"",VLOOKUP($A49,'Retail Obligations'!$A$1:$G$89,6,FALSE))</f>
        <v/>
      </c>
      <c r="M49" s="9" t="str">
        <f>IF(ISBLANK($A49),"",VLOOKUP($A49,'Retail Obligations'!$A$1:$G$89,7,FALSE))</f>
        <v/>
      </c>
    </row>
    <row r="50" spans="1:13" ht="15" customHeight="1" x14ac:dyDescent="0.2">
      <c r="A50" s="1"/>
      <c r="B50" s="13"/>
      <c r="C50" s="13"/>
      <c r="D50" s="13"/>
      <c r="E50" s="13"/>
      <c r="F50" s="13"/>
      <c r="G50" s="13"/>
      <c r="H50" s="13"/>
      <c r="I50" s="13"/>
      <c r="J50" s="9" t="str">
        <f>IF(ISBLANK($A50),"",VLOOKUP($A50,'Retail Obligations'!$A$1:$G$89,4,FALSE))</f>
        <v/>
      </c>
      <c r="K50" s="9" t="str">
        <f>IF(ISBLANK($A50),"",VLOOKUP($A50,'Retail Obligations'!$A$1:$G$89,5,FALSE))</f>
        <v/>
      </c>
      <c r="L50" s="9" t="str">
        <f>IF(ISBLANK($A50),"",VLOOKUP($A50,'Retail Obligations'!$A$1:$G$89,6,FALSE))</f>
        <v/>
      </c>
      <c r="M50" s="9" t="str">
        <f>IF(ISBLANK($A50),"",VLOOKUP($A50,'Retail Obligations'!$A$1:$G$89,7,FALSE))</f>
        <v/>
      </c>
    </row>
    <row r="51" spans="1:13" ht="15" customHeight="1" x14ac:dyDescent="0.2">
      <c r="A51" s="1"/>
      <c r="B51" s="13"/>
      <c r="C51" s="13"/>
      <c r="D51" s="13"/>
      <c r="E51" s="13"/>
      <c r="F51" s="13"/>
      <c r="G51" s="13"/>
      <c r="H51" s="13"/>
      <c r="I51" s="13"/>
      <c r="J51" s="9" t="str">
        <f>IF(ISBLANK($A51),"",VLOOKUP($A51,'Retail Obligations'!$A$1:$G$89,4,FALSE))</f>
        <v/>
      </c>
      <c r="K51" s="9" t="str">
        <f>IF(ISBLANK($A51),"",VLOOKUP($A51,'Retail Obligations'!$A$1:$G$89,5,FALSE))</f>
        <v/>
      </c>
      <c r="L51" s="9" t="str">
        <f>IF(ISBLANK($A51),"",VLOOKUP($A51,'Retail Obligations'!$A$1:$G$89,6,FALSE))</f>
        <v/>
      </c>
      <c r="M51" s="9" t="str">
        <f>IF(ISBLANK($A51),"",VLOOKUP($A51,'Retail Obligations'!$A$1:$G$89,7,FALSE))</f>
        <v/>
      </c>
    </row>
    <row r="52" spans="1:13" ht="15" customHeight="1" x14ac:dyDescent="0.2">
      <c r="A52" s="1"/>
      <c r="B52" s="13"/>
      <c r="C52" s="13"/>
      <c r="D52" s="13"/>
      <c r="E52" s="13"/>
      <c r="F52" s="13"/>
      <c r="G52" s="13"/>
      <c r="H52" s="13"/>
      <c r="I52" s="13"/>
      <c r="J52" s="9" t="str">
        <f>IF(ISBLANK($A52),"",VLOOKUP($A52,'Retail Obligations'!$A$1:$G$89,4,FALSE))</f>
        <v/>
      </c>
      <c r="K52" s="9" t="str">
        <f>IF(ISBLANK($A52),"",VLOOKUP($A52,'Retail Obligations'!$A$1:$G$89,5,FALSE))</f>
        <v/>
      </c>
      <c r="L52" s="9" t="str">
        <f>IF(ISBLANK($A52),"",VLOOKUP($A52,'Retail Obligations'!$A$1:$G$89,6,FALSE))</f>
        <v/>
      </c>
      <c r="M52" s="9" t="str">
        <f>IF(ISBLANK($A52),"",VLOOKUP($A52,'Retail Obligations'!$A$1:$G$89,7,FALSE))</f>
        <v/>
      </c>
    </row>
    <row r="53" spans="1:13" ht="15" customHeight="1" x14ac:dyDescent="0.2">
      <c r="A53" s="1"/>
      <c r="B53" s="13"/>
      <c r="C53" s="13"/>
      <c r="D53" s="13"/>
      <c r="E53" s="13"/>
      <c r="F53" s="13"/>
      <c r="G53" s="13"/>
      <c r="H53" s="13"/>
      <c r="I53" s="13"/>
      <c r="J53" s="9" t="str">
        <f>IF(ISBLANK($A53),"",VLOOKUP($A53,'Retail Obligations'!$A$1:$G$89,4,FALSE))</f>
        <v/>
      </c>
      <c r="K53" s="9" t="str">
        <f>IF(ISBLANK($A53),"",VLOOKUP($A53,'Retail Obligations'!$A$1:$G$89,5,FALSE))</f>
        <v/>
      </c>
      <c r="L53" s="9" t="str">
        <f>IF(ISBLANK($A53),"",VLOOKUP($A53,'Retail Obligations'!$A$1:$G$89,6,FALSE))</f>
        <v/>
      </c>
      <c r="M53" s="9" t="str">
        <f>IF(ISBLANK($A53),"",VLOOKUP($A53,'Retail Obligations'!$A$1:$G$89,7,FALSE))</f>
        <v/>
      </c>
    </row>
    <row r="54" spans="1:13" ht="15" customHeight="1" x14ac:dyDescent="0.2">
      <c r="A54" s="1"/>
      <c r="B54" s="13"/>
      <c r="C54" s="13"/>
      <c r="D54" s="13"/>
      <c r="E54" s="13"/>
      <c r="F54" s="13"/>
      <c r="G54" s="13"/>
      <c r="H54" s="13"/>
      <c r="I54" s="13"/>
      <c r="J54" s="9" t="str">
        <f>IF(ISBLANK($A54),"",VLOOKUP($A54,'Retail Obligations'!$A$1:$G$89,4,FALSE))</f>
        <v/>
      </c>
      <c r="K54" s="9" t="str">
        <f>IF(ISBLANK($A54),"",VLOOKUP($A54,'Retail Obligations'!$A$1:$G$89,5,FALSE))</f>
        <v/>
      </c>
      <c r="L54" s="9" t="str">
        <f>IF(ISBLANK($A54),"",VLOOKUP($A54,'Retail Obligations'!$A$1:$G$89,6,FALSE))</f>
        <v/>
      </c>
      <c r="M54" s="9" t="str">
        <f>IF(ISBLANK($A54),"",VLOOKUP($A54,'Retail Obligations'!$A$1:$G$89,7,FALSE))</f>
        <v/>
      </c>
    </row>
    <row r="55" spans="1:13" ht="15" customHeight="1" x14ac:dyDescent="0.2">
      <c r="A55" s="1"/>
      <c r="B55" s="13"/>
      <c r="C55" s="13"/>
      <c r="D55" s="13"/>
      <c r="E55" s="13"/>
      <c r="F55" s="13"/>
      <c r="G55" s="13"/>
      <c r="H55" s="13"/>
      <c r="I55" s="13"/>
      <c r="J55" s="9" t="str">
        <f>IF(ISBLANK($A55),"",VLOOKUP($A55,'Retail Obligations'!$A$1:$G$89,4,FALSE))</f>
        <v/>
      </c>
      <c r="K55" s="9" t="str">
        <f>IF(ISBLANK($A55),"",VLOOKUP($A55,'Retail Obligations'!$A$1:$G$89,5,FALSE))</f>
        <v/>
      </c>
      <c r="L55" s="9" t="str">
        <f>IF(ISBLANK($A55),"",VLOOKUP($A55,'Retail Obligations'!$A$1:$G$89,6,FALSE))</f>
        <v/>
      </c>
      <c r="M55" s="9" t="str">
        <f>IF(ISBLANK($A55),"",VLOOKUP($A55,'Retail Obligations'!$A$1:$G$89,7,FALSE))</f>
        <v/>
      </c>
    </row>
    <row r="56" spans="1:13" ht="15" customHeight="1" x14ac:dyDescent="0.2">
      <c r="A56" s="1"/>
      <c r="B56" s="13"/>
      <c r="C56" s="13"/>
      <c r="D56" s="13"/>
      <c r="E56" s="13"/>
      <c r="F56" s="13"/>
      <c r="G56" s="13"/>
      <c r="H56" s="13"/>
      <c r="I56" s="13"/>
      <c r="J56" s="9" t="str">
        <f>IF(ISBLANK($A56),"",VLOOKUP($A56,'Retail Obligations'!$A$1:$G$89,4,FALSE))</f>
        <v/>
      </c>
      <c r="K56" s="9" t="str">
        <f>IF(ISBLANK($A56),"",VLOOKUP($A56,'Retail Obligations'!$A$1:$G$89,5,FALSE))</f>
        <v/>
      </c>
      <c r="L56" s="9" t="str">
        <f>IF(ISBLANK($A56),"",VLOOKUP($A56,'Retail Obligations'!$A$1:$G$89,6,FALSE))</f>
        <v/>
      </c>
      <c r="M56" s="9" t="str">
        <f>IF(ISBLANK($A56),"",VLOOKUP($A56,'Retail Obligations'!$A$1:$G$89,7,FALSE))</f>
        <v/>
      </c>
    </row>
    <row r="57" spans="1:13" ht="15" customHeight="1" x14ac:dyDescent="0.2">
      <c r="A57" s="1"/>
      <c r="B57" s="13"/>
      <c r="C57" s="13"/>
      <c r="D57" s="13"/>
      <c r="E57" s="13"/>
      <c r="F57" s="13"/>
      <c r="G57" s="13"/>
      <c r="H57" s="13"/>
      <c r="I57" s="13"/>
      <c r="J57" s="9" t="str">
        <f>IF(ISBLANK($A57),"",VLOOKUP($A57,'Retail Obligations'!$A$1:$G$89,4,FALSE))</f>
        <v/>
      </c>
      <c r="K57" s="9" t="str">
        <f>IF(ISBLANK($A57),"",VLOOKUP($A57,'Retail Obligations'!$A$1:$G$89,5,FALSE))</f>
        <v/>
      </c>
      <c r="L57" s="9" t="str">
        <f>IF(ISBLANK($A57),"",VLOOKUP($A57,'Retail Obligations'!$A$1:$G$89,6,FALSE))</f>
        <v/>
      </c>
      <c r="M57" s="9" t="str">
        <f>IF(ISBLANK($A57),"",VLOOKUP($A57,'Retail Obligations'!$A$1:$G$89,7,FALSE))</f>
        <v/>
      </c>
    </row>
    <row r="58" spans="1:13" ht="15" customHeight="1" x14ac:dyDescent="0.2">
      <c r="A58" s="1"/>
      <c r="B58" s="13"/>
      <c r="C58" s="13"/>
      <c r="D58" s="13"/>
      <c r="E58" s="13"/>
      <c r="F58" s="13"/>
      <c r="G58" s="13"/>
      <c r="H58" s="13"/>
      <c r="I58" s="13"/>
      <c r="J58" s="9" t="str">
        <f>IF(ISBLANK($A58),"",VLOOKUP($A58,'Retail Obligations'!$A$1:$G$89,4,FALSE))</f>
        <v/>
      </c>
      <c r="K58" s="9" t="str">
        <f>IF(ISBLANK($A58),"",VLOOKUP($A58,'Retail Obligations'!$A$1:$G$89,5,FALSE))</f>
        <v/>
      </c>
      <c r="L58" s="9" t="str">
        <f>IF(ISBLANK($A58),"",VLOOKUP($A58,'Retail Obligations'!$A$1:$G$89,6,FALSE))</f>
        <v/>
      </c>
      <c r="M58" s="9" t="str">
        <f>IF(ISBLANK($A58),"",VLOOKUP($A58,'Retail Obligations'!$A$1:$G$89,7,FALSE))</f>
        <v/>
      </c>
    </row>
    <row r="59" spans="1:13" ht="15" customHeight="1" x14ac:dyDescent="0.2">
      <c r="A59" s="1"/>
      <c r="B59" s="13"/>
      <c r="C59" s="13"/>
      <c r="D59" s="13"/>
      <c r="E59" s="13"/>
      <c r="F59" s="13"/>
      <c r="G59" s="13"/>
      <c r="H59" s="13"/>
      <c r="I59" s="13"/>
      <c r="J59" s="9" t="str">
        <f>IF(ISBLANK($A59),"",VLOOKUP($A59,'Retail Obligations'!$A$1:$G$89,4,FALSE))</f>
        <v/>
      </c>
      <c r="K59" s="9" t="str">
        <f>IF(ISBLANK($A59),"",VLOOKUP($A59,'Retail Obligations'!$A$1:$G$89,5,FALSE))</f>
        <v/>
      </c>
      <c r="L59" s="9" t="str">
        <f>IF(ISBLANK($A59),"",VLOOKUP($A59,'Retail Obligations'!$A$1:$G$89,6,FALSE))</f>
        <v/>
      </c>
      <c r="M59" s="9" t="str">
        <f>IF(ISBLANK($A59),"",VLOOKUP($A59,'Retail Obligations'!$A$1:$G$89,7,FALSE))</f>
        <v/>
      </c>
    </row>
    <row r="60" spans="1:13" ht="15" customHeight="1" x14ac:dyDescent="0.2">
      <c r="A60" s="1"/>
      <c r="B60" s="13"/>
      <c r="C60" s="13"/>
      <c r="D60" s="13"/>
      <c r="E60" s="13"/>
      <c r="F60" s="13"/>
      <c r="G60" s="13"/>
      <c r="H60" s="13"/>
      <c r="I60" s="13"/>
      <c r="J60" s="9" t="str">
        <f>IF(ISBLANK($A60),"",VLOOKUP($A60,'Retail Obligations'!$A$1:$G$89,4,FALSE))</f>
        <v/>
      </c>
      <c r="K60" s="9" t="str">
        <f>IF(ISBLANK($A60),"",VLOOKUP($A60,'Retail Obligations'!$A$1:$G$89,5,FALSE))</f>
        <v/>
      </c>
      <c r="L60" s="9" t="str">
        <f>IF(ISBLANK($A60),"",VLOOKUP($A60,'Retail Obligations'!$A$1:$G$89,6,FALSE))</f>
        <v/>
      </c>
      <c r="M60" s="9" t="str">
        <f>IF(ISBLANK($A60),"",VLOOKUP($A60,'Retail Obligations'!$A$1:$G$89,7,FALSE))</f>
        <v/>
      </c>
    </row>
    <row r="61" spans="1:13" ht="15" customHeight="1" x14ac:dyDescent="0.2">
      <c r="A61" s="1"/>
      <c r="B61" s="13"/>
      <c r="C61" s="13"/>
      <c r="D61" s="13"/>
      <c r="E61" s="13"/>
      <c r="F61" s="13"/>
      <c r="G61" s="13"/>
      <c r="H61" s="13"/>
      <c r="I61" s="13"/>
      <c r="J61" s="9" t="str">
        <f>IF(ISBLANK($A61),"",VLOOKUP($A61,'Retail Obligations'!$A$1:$G$89,4,FALSE))</f>
        <v/>
      </c>
      <c r="K61" s="9" t="str">
        <f>IF(ISBLANK($A61),"",VLOOKUP($A61,'Retail Obligations'!$A$1:$G$89,5,FALSE))</f>
        <v/>
      </c>
      <c r="L61" s="9" t="str">
        <f>IF(ISBLANK($A61),"",VLOOKUP($A61,'Retail Obligations'!$A$1:$G$89,6,FALSE))</f>
        <v/>
      </c>
      <c r="M61" s="9" t="str">
        <f>IF(ISBLANK($A61),"",VLOOKUP($A61,'Retail Obligations'!$A$1:$G$89,7,FALSE))</f>
        <v/>
      </c>
    </row>
    <row r="62" spans="1:13" ht="15" customHeight="1" x14ac:dyDescent="0.2">
      <c r="A62" s="1"/>
      <c r="B62" s="13"/>
      <c r="C62" s="13"/>
      <c r="D62" s="13"/>
      <c r="E62" s="13"/>
      <c r="F62" s="13"/>
      <c r="G62" s="13"/>
      <c r="H62" s="13"/>
      <c r="I62" s="13"/>
      <c r="J62" s="9" t="str">
        <f>IF(ISBLANK($A62),"",VLOOKUP($A62,'Retail Obligations'!$A$1:$G$89,4,FALSE))</f>
        <v/>
      </c>
      <c r="K62" s="9" t="str">
        <f>IF(ISBLANK($A62),"",VLOOKUP($A62,'Retail Obligations'!$A$1:$G$89,5,FALSE))</f>
        <v/>
      </c>
      <c r="L62" s="9" t="str">
        <f>IF(ISBLANK($A62),"",VLOOKUP($A62,'Retail Obligations'!$A$1:$G$89,6,FALSE))</f>
        <v/>
      </c>
      <c r="M62" s="9" t="str">
        <f>IF(ISBLANK($A62),"",VLOOKUP($A62,'Retail Obligations'!$A$1:$G$89,7,FALSE))</f>
        <v/>
      </c>
    </row>
    <row r="63" spans="1:13" ht="15" customHeight="1" x14ac:dyDescent="0.2">
      <c r="A63" s="1"/>
      <c r="B63" s="13"/>
      <c r="C63" s="13"/>
      <c r="D63" s="13"/>
      <c r="E63" s="13"/>
      <c r="F63" s="13"/>
      <c r="G63" s="13"/>
      <c r="H63" s="13"/>
      <c r="I63" s="13"/>
      <c r="J63" s="9" t="str">
        <f>IF(ISBLANK($A63),"",VLOOKUP($A63,'Retail Obligations'!$A$1:$G$89,4,FALSE))</f>
        <v/>
      </c>
      <c r="K63" s="9" t="str">
        <f>IF(ISBLANK($A63),"",VLOOKUP($A63,'Retail Obligations'!$A$1:$G$89,5,FALSE))</f>
        <v/>
      </c>
      <c r="L63" s="9" t="str">
        <f>IF(ISBLANK($A63),"",VLOOKUP($A63,'Retail Obligations'!$A$1:$G$89,6,FALSE))</f>
        <v/>
      </c>
      <c r="M63" s="9" t="str">
        <f>IF(ISBLANK($A63),"",VLOOKUP($A63,'Retail Obligations'!$A$1:$G$89,7,FALSE))</f>
        <v/>
      </c>
    </row>
    <row r="64" spans="1:13" ht="15" customHeight="1" x14ac:dyDescent="0.2">
      <c r="A64" s="1"/>
      <c r="B64" s="13"/>
      <c r="C64" s="13"/>
      <c r="D64" s="13"/>
      <c r="E64" s="13"/>
      <c r="F64" s="13"/>
      <c r="G64" s="13"/>
      <c r="H64" s="13"/>
      <c r="I64" s="13"/>
      <c r="J64" s="9" t="str">
        <f>IF(ISBLANK($A64),"",VLOOKUP($A64,'Retail Obligations'!$A$1:$G$89,4,FALSE))</f>
        <v/>
      </c>
      <c r="K64" s="9" t="str">
        <f>IF(ISBLANK($A64),"",VLOOKUP($A64,'Retail Obligations'!$A$1:$G$89,5,FALSE))</f>
        <v/>
      </c>
      <c r="L64" s="9" t="str">
        <f>IF(ISBLANK($A64),"",VLOOKUP($A64,'Retail Obligations'!$A$1:$G$89,6,FALSE))</f>
        <v/>
      </c>
      <c r="M64" s="9" t="str">
        <f>IF(ISBLANK($A64),"",VLOOKUP($A64,'Retail Obligations'!$A$1:$G$89,7,FALSE))</f>
        <v/>
      </c>
    </row>
    <row r="65" spans="1:13" ht="15" customHeight="1" x14ac:dyDescent="0.2">
      <c r="A65" s="1"/>
      <c r="B65" s="13"/>
      <c r="C65" s="13"/>
      <c r="D65" s="13"/>
      <c r="E65" s="13"/>
      <c r="F65" s="13"/>
      <c r="G65" s="13"/>
      <c r="H65" s="13"/>
      <c r="I65" s="13"/>
      <c r="J65" s="9" t="str">
        <f>IF(ISBLANK($A65),"",VLOOKUP($A65,'Retail Obligations'!$A$1:$G$89,4,FALSE))</f>
        <v/>
      </c>
      <c r="K65" s="9" t="str">
        <f>IF(ISBLANK($A65),"",VLOOKUP($A65,'Retail Obligations'!$A$1:$G$89,5,FALSE))</f>
        <v/>
      </c>
      <c r="L65" s="9" t="str">
        <f>IF(ISBLANK($A65),"",VLOOKUP($A65,'Retail Obligations'!$A$1:$G$89,6,FALSE))</f>
        <v/>
      </c>
      <c r="M65" s="9" t="str">
        <f>IF(ISBLANK($A65),"",VLOOKUP($A65,'Retail Obligations'!$A$1:$G$89,7,FALSE))</f>
        <v/>
      </c>
    </row>
    <row r="66" spans="1:13" ht="15" customHeight="1" x14ac:dyDescent="0.2">
      <c r="A66" s="1"/>
      <c r="B66" s="13"/>
      <c r="C66" s="13"/>
      <c r="D66" s="13"/>
      <c r="E66" s="13"/>
      <c r="F66" s="13"/>
      <c r="G66" s="13"/>
      <c r="H66" s="13"/>
      <c r="I66" s="13"/>
      <c r="J66" s="9" t="str">
        <f>IF(ISBLANK($A66),"",VLOOKUP($A66,'Retail Obligations'!$A$1:$G$89,4,FALSE))</f>
        <v/>
      </c>
      <c r="K66" s="9" t="str">
        <f>IF(ISBLANK($A66),"",VLOOKUP($A66,'Retail Obligations'!$A$1:$G$89,5,FALSE))</f>
        <v/>
      </c>
      <c r="L66" s="9" t="str">
        <f>IF(ISBLANK($A66),"",VLOOKUP($A66,'Retail Obligations'!$A$1:$G$89,6,FALSE))</f>
        <v/>
      </c>
      <c r="M66" s="9" t="str">
        <f>IF(ISBLANK($A66),"",VLOOKUP($A66,'Retail Obligations'!$A$1:$G$89,7,FALSE))</f>
        <v/>
      </c>
    </row>
    <row r="67" spans="1:13" ht="15" customHeight="1" x14ac:dyDescent="0.2">
      <c r="A67" s="1"/>
      <c r="B67" s="13"/>
      <c r="C67" s="13"/>
      <c r="D67" s="13"/>
      <c r="E67" s="13"/>
      <c r="F67" s="13"/>
      <c r="G67" s="13"/>
      <c r="H67" s="13"/>
      <c r="I67" s="13"/>
      <c r="J67" s="9" t="str">
        <f>IF(ISBLANK($A67),"",VLOOKUP($A67,'Retail Obligations'!$A$1:$G$89,4,FALSE))</f>
        <v/>
      </c>
      <c r="K67" s="9" t="str">
        <f>IF(ISBLANK($A67),"",VLOOKUP($A67,'Retail Obligations'!$A$1:$G$89,5,FALSE))</f>
        <v/>
      </c>
      <c r="L67" s="9" t="str">
        <f>IF(ISBLANK($A67),"",VLOOKUP($A67,'Retail Obligations'!$A$1:$G$89,6,FALSE))</f>
        <v/>
      </c>
      <c r="M67" s="9" t="str">
        <f>IF(ISBLANK($A67),"",VLOOKUP($A67,'Retail Obligations'!$A$1:$G$89,7,FALSE))</f>
        <v/>
      </c>
    </row>
    <row r="68" spans="1:13" ht="15" customHeight="1" x14ac:dyDescent="0.2">
      <c r="A68" s="1"/>
      <c r="B68" s="13"/>
      <c r="C68" s="13"/>
      <c r="D68" s="13"/>
      <c r="E68" s="13"/>
      <c r="F68" s="13"/>
      <c r="G68" s="13"/>
      <c r="H68" s="13"/>
      <c r="I68" s="13"/>
      <c r="J68" s="9" t="str">
        <f>IF(ISBLANK($A68),"",VLOOKUP($A68,'Retail Obligations'!$A$1:$G$89,4,FALSE))</f>
        <v/>
      </c>
      <c r="K68" s="9" t="str">
        <f>IF(ISBLANK($A68),"",VLOOKUP($A68,'Retail Obligations'!$A$1:$G$89,5,FALSE))</f>
        <v/>
      </c>
      <c r="L68" s="9" t="str">
        <f>IF(ISBLANK($A68),"",VLOOKUP($A68,'Retail Obligations'!$A$1:$G$89,6,FALSE))</f>
        <v/>
      </c>
      <c r="M68" s="9" t="str">
        <f>IF(ISBLANK($A68),"",VLOOKUP($A68,'Retail Obligations'!$A$1:$G$89,7,FALSE))</f>
        <v/>
      </c>
    </row>
    <row r="69" spans="1:13" ht="15" customHeight="1" x14ac:dyDescent="0.2">
      <c r="A69" s="1"/>
      <c r="B69" s="13"/>
      <c r="C69" s="13"/>
      <c r="D69" s="13"/>
      <c r="E69" s="13"/>
      <c r="F69" s="13"/>
      <c r="G69" s="13"/>
      <c r="H69" s="13"/>
      <c r="I69" s="13"/>
      <c r="J69" s="9" t="str">
        <f>IF(ISBLANK($A69),"",VLOOKUP($A69,'Retail Obligations'!$A$1:$G$89,4,FALSE))</f>
        <v/>
      </c>
      <c r="K69" s="9" t="str">
        <f>IF(ISBLANK($A69),"",VLOOKUP($A69,'Retail Obligations'!$A$1:$G$89,5,FALSE))</f>
        <v/>
      </c>
      <c r="L69" s="9" t="str">
        <f>IF(ISBLANK($A69),"",VLOOKUP($A69,'Retail Obligations'!$A$1:$G$89,6,FALSE))</f>
        <v/>
      </c>
      <c r="M69" s="9" t="str">
        <f>IF(ISBLANK($A69),"",VLOOKUP($A69,'Retail Obligations'!$A$1:$G$89,7,FALSE))</f>
        <v/>
      </c>
    </row>
    <row r="70" spans="1:13" ht="15" customHeight="1" x14ac:dyDescent="0.2">
      <c r="A70" s="1"/>
      <c r="B70" s="13"/>
      <c r="C70" s="13"/>
      <c r="D70" s="13"/>
      <c r="E70" s="13"/>
      <c r="F70" s="13"/>
      <c r="G70" s="13"/>
      <c r="H70" s="13"/>
      <c r="I70" s="13"/>
      <c r="J70" s="9" t="str">
        <f>IF(ISBLANK($A70),"",VLOOKUP($A70,'Retail Obligations'!$A$1:$G$89,4,FALSE))</f>
        <v/>
      </c>
      <c r="K70" s="9" t="str">
        <f>IF(ISBLANK($A70),"",VLOOKUP($A70,'Retail Obligations'!$A$1:$G$89,5,FALSE))</f>
        <v/>
      </c>
      <c r="L70" s="9" t="str">
        <f>IF(ISBLANK($A70),"",VLOOKUP($A70,'Retail Obligations'!$A$1:$G$89,6,FALSE))</f>
        <v/>
      </c>
      <c r="M70" s="9" t="str">
        <f>IF(ISBLANK($A70),"",VLOOKUP($A70,'Retail Obligations'!$A$1:$G$89,7,FALSE))</f>
        <v/>
      </c>
    </row>
    <row r="71" spans="1:13" ht="15" customHeight="1" x14ac:dyDescent="0.2">
      <c r="A71" s="1"/>
      <c r="B71" s="13"/>
      <c r="C71" s="13"/>
      <c r="D71" s="13"/>
      <c r="E71" s="13"/>
      <c r="F71" s="13"/>
      <c r="G71" s="13"/>
      <c r="H71" s="13"/>
      <c r="I71" s="13"/>
      <c r="J71" s="9" t="str">
        <f>IF(ISBLANK($A71),"",VLOOKUP($A71,'Retail Obligations'!$A$1:$G$89,4,FALSE))</f>
        <v/>
      </c>
      <c r="K71" s="9" t="str">
        <f>IF(ISBLANK($A71),"",VLOOKUP($A71,'Retail Obligations'!$A$1:$G$89,5,FALSE))</f>
        <v/>
      </c>
      <c r="L71" s="9" t="str">
        <f>IF(ISBLANK($A71),"",VLOOKUP($A71,'Retail Obligations'!$A$1:$G$89,6,FALSE))</f>
        <v/>
      </c>
      <c r="M71" s="9" t="str">
        <f>IF(ISBLANK($A71),"",VLOOKUP($A71,'Retail Obligations'!$A$1:$G$89,7,FALSE))</f>
        <v/>
      </c>
    </row>
    <row r="72" spans="1:13" ht="15" customHeight="1" x14ac:dyDescent="0.2">
      <c r="A72" s="1"/>
      <c r="B72" s="13"/>
      <c r="C72" s="13"/>
      <c r="D72" s="13"/>
      <c r="E72" s="13"/>
      <c r="F72" s="13"/>
      <c r="G72" s="13"/>
      <c r="H72" s="13"/>
      <c r="I72" s="13"/>
      <c r="J72" s="9" t="str">
        <f>IF(ISBLANK($A72),"",VLOOKUP($A72,'Retail Obligations'!$A$1:$G$89,4,FALSE))</f>
        <v/>
      </c>
      <c r="K72" s="9" t="str">
        <f>IF(ISBLANK($A72),"",VLOOKUP($A72,'Retail Obligations'!$A$1:$G$89,5,FALSE))</f>
        <v/>
      </c>
      <c r="L72" s="9" t="str">
        <f>IF(ISBLANK($A72),"",VLOOKUP($A72,'Retail Obligations'!$A$1:$G$89,6,FALSE))</f>
        <v/>
      </c>
      <c r="M72" s="9" t="str">
        <f>IF(ISBLANK($A72),"",VLOOKUP($A72,'Retail Obligations'!$A$1:$G$89,7,FALSE))</f>
        <v/>
      </c>
    </row>
    <row r="73" spans="1:13" ht="15" customHeight="1" x14ac:dyDescent="0.2">
      <c r="A73" s="1"/>
      <c r="B73" s="13"/>
      <c r="C73" s="13"/>
      <c r="D73" s="13"/>
      <c r="E73" s="13"/>
      <c r="F73" s="13"/>
      <c r="G73" s="13"/>
      <c r="H73" s="13"/>
      <c r="I73" s="13"/>
      <c r="J73" s="9" t="str">
        <f>IF(ISBLANK($A73),"",VLOOKUP($A73,'Retail Obligations'!$A$1:$G$89,4,FALSE))</f>
        <v/>
      </c>
      <c r="K73" s="9" t="str">
        <f>IF(ISBLANK($A73),"",VLOOKUP($A73,'Retail Obligations'!$A$1:$G$89,5,FALSE))</f>
        <v/>
      </c>
      <c r="L73" s="9" t="str">
        <f>IF(ISBLANK($A73),"",VLOOKUP($A73,'Retail Obligations'!$A$1:$G$89,6,FALSE))</f>
        <v/>
      </c>
      <c r="M73" s="9" t="str">
        <f>IF(ISBLANK($A73),"",VLOOKUP($A73,'Retail Obligations'!$A$1:$G$89,7,FALSE))</f>
        <v/>
      </c>
    </row>
    <row r="74" spans="1:13" ht="15" customHeight="1" x14ac:dyDescent="0.2">
      <c r="A74" s="1"/>
      <c r="B74" s="13"/>
      <c r="C74" s="13"/>
      <c r="D74" s="13"/>
      <c r="E74" s="13"/>
      <c r="F74" s="13"/>
      <c r="G74" s="13"/>
      <c r="H74" s="13"/>
      <c r="I74" s="13"/>
      <c r="J74" s="9" t="str">
        <f>IF(ISBLANK($A74),"",VLOOKUP($A74,'Retail Obligations'!$A$1:$G$89,4,FALSE))</f>
        <v/>
      </c>
      <c r="K74" s="9" t="str">
        <f>IF(ISBLANK($A74),"",VLOOKUP($A74,'Retail Obligations'!$A$1:$G$89,5,FALSE))</f>
        <v/>
      </c>
      <c r="L74" s="9" t="str">
        <f>IF(ISBLANK($A74),"",VLOOKUP($A74,'Retail Obligations'!$A$1:$G$89,6,FALSE))</f>
        <v/>
      </c>
      <c r="M74" s="9" t="str">
        <f>IF(ISBLANK($A74),"",VLOOKUP($A74,'Retail Obligations'!$A$1:$G$89,7,FALSE))</f>
        <v/>
      </c>
    </row>
    <row r="75" spans="1:13" ht="15" customHeight="1" x14ac:dyDescent="0.2">
      <c r="A75" s="1"/>
      <c r="B75" s="13"/>
      <c r="C75" s="13"/>
      <c r="D75" s="13"/>
      <c r="E75" s="13"/>
      <c r="F75" s="13"/>
      <c r="G75" s="13"/>
      <c r="H75" s="13"/>
      <c r="I75" s="13"/>
      <c r="J75" s="9" t="str">
        <f>IF(ISBLANK($A75),"",VLOOKUP($A75,'Retail Obligations'!$A$1:$G$89,4,FALSE))</f>
        <v/>
      </c>
      <c r="K75" s="9" t="str">
        <f>IF(ISBLANK($A75),"",VLOOKUP($A75,'Retail Obligations'!$A$1:$G$89,5,FALSE))</f>
        <v/>
      </c>
      <c r="L75" s="9" t="str">
        <f>IF(ISBLANK($A75),"",VLOOKUP($A75,'Retail Obligations'!$A$1:$G$89,6,FALSE))</f>
        <v/>
      </c>
      <c r="M75" s="9" t="str">
        <f>IF(ISBLANK($A75),"",VLOOKUP($A75,'Retail Obligations'!$A$1:$G$89,7,FALSE))</f>
        <v/>
      </c>
    </row>
    <row r="76" spans="1:13" ht="15" customHeight="1" x14ac:dyDescent="0.2">
      <c r="A76" s="1"/>
      <c r="B76" s="13"/>
      <c r="C76" s="13"/>
      <c r="D76" s="13"/>
      <c r="E76" s="13"/>
      <c r="F76" s="13"/>
      <c r="G76" s="13"/>
      <c r="H76" s="13"/>
      <c r="I76" s="13"/>
      <c r="J76" s="9" t="str">
        <f>IF(ISBLANK($A76),"",VLOOKUP($A76,'Retail Obligations'!$A$1:$G$89,4,FALSE))</f>
        <v/>
      </c>
      <c r="K76" s="9" t="str">
        <f>IF(ISBLANK($A76),"",VLOOKUP($A76,'Retail Obligations'!$A$1:$G$89,5,FALSE))</f>
        <v/>
      </c>
      <c r="L76" s="9" t="str">
        <f>IF(ISBLANK($A76),"",VLOOKUP($A76,'Retail Obligations'!$A$1:$G$89,6,FALSE))</f>
        <v/>
      </c>
      <c r="M76" s="9" t="str">
        <f>IF(ISBLANK($A76),"",VLOOKUP($A76,'Retail Obligations'!$A$1:$G$89,7,FALSE))</f>
        <v/>
      </c>
    </row>
    <row r="77" spans="1:13" ht="15" customHeight="1" x14ac:dyDescent="0.2">
      <c r="A77" s="1"/>
      <c r="B77" s="13"/>
      <c r="C77" s="13"/>
      <c r="D77" s="13"/>
      <c r="E77" s="13"/>
      <c r="F77" s="13"/>
      <c r="G77" s="13"/>
      <c r="H77" s="13"/>
      <c r="I77" s="13"/>
      <c r="J77" s="9" t="str">
        <f>IF(ISBLANK($A77),"",VLOOKUP($A77,'Retail Obligations'!$A$1:$G$89,4,FALSE))</f>
        <v/>
      </c>
      <c r="K77" s="9" t="str">
        <f>IF(ISBLANK($A77),"",VLOOKUP($A77,'Retail Obligations'!$A$1:$G$89,5,FALSE))</f>
        <v/>
      </c>
      <c r="L77" s="9" t="str">
        <f>IF(ISBLANK($A77),"",VLOOKUP($A77,'Retail Obligations'!$A$1:$G$89,6,FALSE))</f>
        <v/>
      </c>
      <c r="M77" s="9" t="str">
        <f>IF(ISBLANK($A77),"",VLOOKUP($A77,'Retail Obligations'!$A$1:$G$89,7,FALSE))</f>
        <v/>
      </c>
    </row>
    <row r="78" spans="1:13" ht="15" customHeight="1" x14ac:dyDescent="0.2">
      <c r="A78" s="1"/>
      <c r="B78" s="13"/>
      <c r="C78" s="13"/>
      <c r="D78" s="13"/>
      <c r="E78" s="13"/>
      <c r="F78" s="13"/>
      <c r="G78" s="13"/>
      <c r="H78" s="13"/>
      <c r="I78" s="13"/>
      <c r="J78" s="9" t="str">
        <f>IF(ISBLANK($A78),"",VLOOKUP($A78,'Retail Obligations'!$A$1:$G$89,4,FALSE))</f>
        <v/>
      </c>
      <c r="K78" s="9" t="str">
        <f>IF(ISBLANK($A78),"",VLOOKUP($A78,'Retail Obligations'!$A$1:$G$89,5,FALSE))</f>
        <v/>
      </c>
      <c r="L78" s="9" t="str">
        <f>IF(ISBLANK($A78),"",VLOOKUP($A78,'Retail Obligations'!$A$1:$G$89,6,FALSE))</f>
        <v/>
      </c>
      <c r="M78" s="9" t="str">
        <f>IF(ISBLANK($A78),"",VLOOKUP($A78,'Retail Obligations'!$A$1:$G$89,7,FALSE))</f>
        <v/>
      </c>
    </row>
    <row r="79" spans="1:13" ht="15" customHeight="1" x14ac:dyDescent="0.2">
      <c r="A79" s="1"/>
      <c r="B79" s="13"/>
      <c r="C79" s="13"/>
      <c r="D79" s="13"/>
      <c r="E79" s="13"/>
      <c r="F79" s="13"/>
      <c r="G79" s="13"/>
      <c r="H79" s="13"/>
      <c r="I79" s="13"/>
      <c r="J79" s="9" t="str">
        <f>IF(ISBLANK($A79),"",VLOOKUP($A79,'Retail Obligations'!$A$1:$G$89,4,FALSE))</f>
        <v/>
      </c>
      <c r="K79" s="9" t="str">
        <f>IF(ISBLANK($A79),"",VLOOKUP($A79,'Retail Obligations'!$A$1:$G$89,5,FALSE))</f>
        <v/>
      </c>
      <c r="L79" s="9" t="str">
        <f>IF(ISBLANK($A79),"",VLOOKUP($A79,'Retail Obligations'!$A$1:$G$89,6,FALSE))</f>
        <v/>
      </c>
      <c r="M79" s="9" t="str">
        <f>IF(ISBLANK($A79),"",VLOOKUP($A79,'Retail Obligations'!$A$1:$G$89,7,FALSE))</f>
        <v/>
      </c>
    </row>
    <row r="80" spans="1:13" ht="15" customHeight="1" x14ac:dyDescent="0.2">
      <c r="A80" s="1"/>
      <c r="B80" s="13"/>
      <c r="C80" s="13"/>
      <c r="D80" s="13"/>
      <c r="E80" s="13"/>
      <c r="F80" s="13"/>
      <c r="G80" s="13"/>
      <c r="H80" s="13"/>
      <c r="I80" s="13"/>
      <c r="J80" s="9" t="str">
        <f>IF(ISBLANK($A80),"",VLOOKUP($A80,'Retail Obligations'!$A$1:$G$89,4,FALSE))</f>
        <v/>
      </c>
      <c r="K80" s="9" t="str">
        <f>IF(ISBLANK($A80),"",VLOOKUP($A80,'Retail Obligations'!$A$1:$G$89,5,FALSE))</f>
        <v/>
      </c>
      <c r="L80" s="9" t="str">
        <f>IF(ISBLANK($A80),"",VLOOKUP($A80,'Retail Obligations'!$A$1:$G$89,6,FALSE))</f>
        <v/>
      </c>
      <c r="M80" s="9" t="str">
        <f>IF(ISBLANK($A80),"",VLOOKUP($A80,'Retail Obligations'!$A$1:$G$89,7,FALSE))</f>
        <v/>
      </c>
    </row>
    <row r="81" spans="1:13" ht="15" customHeight="1" x14ac:dyDescent="0.2">
      <c r="A81" s="1"/>
      <c r="B81" s="13"/>
      <c r="C81" s="13"/>
      <c r="D81" s="13"/>
      <c r="E81" s="13"/>
      <c r="F81" s="13"/>
      <c r="G81" s="13"/>
      <c r="H81" s="13"/>
      <c r="I81" s="13"/>
      <c r="J81" s="9" t="str">
        <f>IF(ISBLANK($A81),"",VLOOKUP($A81,'Retail Obligations'!$A$1:$G$89,4,FALSE))</f>
        <v/>
      </c>
      <c r="K81" s="9" t="str">
        <f>IF(ISBLANK($A81),"",VLOOKUP($A81,'Retail Obligations'!$A$1:$G$89,5,FALSE))</f>
        <v/>
      </c>
      <c r="L81" s="9" t="str">
        <f>IF(ISBLANK($A81),"",VLOOKUP($A81,'Retail Obligations'!$A$1:$G$89,6,FALSE))</f>
        <v/>
      </c>
      <c r="M81" s="9" t="str">
        <f>IF(ISBLANK($A81),"",VLOOKUP($A81,'Retail Obligations'!$A$1:$G$89,7,FALSE))</f>
        <v/>
      </c>
    </row>
    <row r="82" spans="1:13" ht="15" customHeight="1" x14ac:dyDescent="0.2">
      <c r="A82" s="1"/>
      <c r="B82" s="13"/>
      <c r="C82" s="13"/>
      <c r="D82" s="13"/>
      <c r="E82" s="13"/>
      <c r="F82" s="13"/>
      <c r="G82" s="13"/>
      <c r="H82" s="13"/>
      <c r="I82" s="13"/>
      <c r="J82" s="9" t="str">
        <f>IF(ISBLANK($A82),"",VLOOKUP($A82,'Retail Obligations'!$A$1:$G$89,4,FALSE))</f>
        <v/>
      </c>
      <c r="K82" s="9" t="str">
        <f>IF(ISBLANK($A82),"",VLOOKUP($A82,'Retail Obligations'!$A$1:$G$89,5,FALSE))</f>
        <v/>
      </c>
      <c r="L82" s="9" t="str">
        <f>IF(ISBLANK($A82),"",VLOOKUP($A82,'Retail Obligations'!$A$1:$G$89,6,FALSE))</f>
        <v/>
      </c>
      <c r="M82" s="9" t="str">
        <f>IF(ISBLANK($A82),"",VLOOKUP($A82,'Retail Obligations'!$A$1:$G$89,7,FALSE))</f>
        <v/>
      </c>
    </row>
    <row r="83" spans="1:13" ht="15" customHeight="1" x14ac:dyDescent="0.2">
      <c r="A83" s="1"/>
      <c r="B83" s="13"/>
      <c r="C83" s="13"/>
      <c r="D83" s="13"/>
      <c r="E83" s="13"/>
      <c r="F83" s="13"/>
      <c r="G83" s="13"/>
      <c r="H83" s="13"/>
      <c r="I83" s="13"/>
      <c r="J83" s="9" t="str">
        <f>IF(ISBLANK($A83),"",VLOOKUP($A83,'Retail Obligations'!$A$1:$G$89,4,FALSE))</f>
        <v/>
      </c>
      <c r="K83" s="9" t="str">
        <f>IF(ISBLANK($A83),"",VLOOKUP($A83,'Retail Obligations'!$A$1:$G$89,5,FALSE))</f>
        <v/>
      </c>
      <c r="L83" s="9" t="str">
        <f>IF(ISBLANK($A83),"",VLOOKUP($A83,'Retail Obligations'!$A$1:$G$89,6,FALSE))</f>
        <v/>
      </c>
      <c r="M83" s="9" t="str">
        <f>IF(ISBLANK($A83),"",VLOOKUP($A83,'Retail Obligations'!$A$1:$G$89,7,FALSE))</f>
        <v/>
      </c>
    </row>
    <row r="84" spans="1:13" ht="15" customHeight="1" x14ac:dyDescent="0.2">
      <c r="A84" s="1"/>
      <c r="B84" s="13"/>
      <c r="C84" s="13"/>
      <c r="D84" s="13"/>
      <c r="E84" s="13"/>
      <c r="F84" s="13"/>
      <c r="G84" s="13"/>
      <c r="H84" s="13"/>
      <c r="I84" s="13"/>
      <c r="J84" s="9" t="str">
        <f>IF(ISBLANK($A84),"",VLOOKUP($A84,'Retail Obligations'!$A$1:$G$89,4,FALSE))</f>
        <v/>
      </c>
      <c r="K84" s="9" t="str">
        <f>IF(ISBLANK($A84),"",VLOOKUP($A84,'Retail Obligations'!$A$1:$G$89,5,FALSE))</f>
        <v/>
      </c>
      <c r="L84" s="9" t="str">
        <f>IF(ISBLANK($A84),"",VLOOKUP($A84,'Retail Obligations'!$A$1:$G$89,6,FALSE))</f>
        <v/>
      </c>
      <c r="M84" s="9" t="str">
        <f>IF(ISBLANK($A84),"",VLOOKUP($A84,'Retail Obligations'!$A$1:$G$89,7,FALSE))</f>
        <v/>
      </c>
    </row>
    <row r="85" spans="1:13" ht="15" customHeight="1" x14ac:dyDescent="0.2">
      <c r="A85" s="1"/>
      <c r="B85" s="13"/>
      <c r="C85" s="13"/>
      <c r="D85" s="13"/>
      <c r="E85" s="13"/>
      <c r="F85" s="13"/>
      <c r="G85" s="13"/>
      <c r="H85" s="13"/>
      <c r="I85" s="13"/>
      <c r="J85" s="9" t="str">
        <f>IF(ISBLANK($A85),"",VLOOKUP($A85,'Retail Obligations'!$A$1:$G$89,4,FALSE))</f>
        <v/>
      </c>
      <c r="K85" s="9" t="str">
        <f>IF(ISBLANK($A85),"",VLOOKUP($A85,'Retail Obligations'!$A$1:$G$89,5,FALSE))</f>
        <v/>
      </c>
      <c r="L85" s="9" t="str">
        <f>IF(ISBLANK($A85),"",VLOOKUP($A85,'Retail Obligations'!$A$1:$G$89,6,FALSE))</f>
        <v/>
      </c>
      <c r="M85" s="9" t="str">
        <f>IF(ISBLANK($A85),"",VLOOKUP($A85,'Retail Obligations'!$A$1:$G$89,7,FALSE))</f>
        <v/>
      </c>
    </row>
    <row r="86" spans="1:13" ht="15" customHeight="1" x14ac:dyDescent="0.2">
      <c r="A86" s="1"/>
      <c r="B86" s="13"/>
      <c r="C86" s="13"/>
      <c r="D86" s="13"/>
      <c r="E86" s="13"/>
      <c r="F86" s="13"/>
      <c r="G86" s="13"/>
      <c r="H86" s="13"/>
      <c r="I86" s="13"/>
      <c r="J86" s="9" t="str">
        <f>IF(ISBLANK($A86),"",VLOOKUP($A86,'Retail Obligations'!$A$1:$G$89,4,FALSE))</f>
        <v/>
      </c>
      <c r="K86" s="9" t="str">
        <f>IF(ISBLANK($A86),"",VLOOKUP($A86,'Retail Obligations'!$A$1:$G$89,5,FALSE))</f>
        <v/>
      </c>
      <c r="L86" s="9" t="str">
        <f>IF(ISBLANK($A86),"",VLOOKUP($A86,'Retail Obligations'!$A$1:$G$89,6,FALSE))</f>
        <v/>
      </c>
      <c r="M86" s="9" t="str">
        <f>IF(ISBLANK($A86),"",VLOOKUP($A86,'Retail Obligations'!$A$1:$G$89,7,FALSE))</f>
        <v/>
      </c>
    </row>
    <row r="87" spans="1:13" ht="15" customHeight="1" x14ac:dyDescent="0.2">
      <c r="A87" s="1"/>
      <c r="B87" s="13"/>
      <c r="C87" s="13"/>
      <c r="D87" s="13"/>
      <c r="E87" s="13"/>
      <c r="F87" s="13"/>
      <c r="G87" s="13"/>
      <c r="H87" s="13"/>
      <c r="I87" s="13"/>
      <c r="J87" s="9" t="str">
        <f>IF(ISBLANK($A87),"",VLOOKUP($A87,'Retail Obligations'!$A$1:$G$89,4,FALSE))</f>
        <v/>
      </c>
      <c r="K87" s="9" t="str">
        <f>IF(ISBLANK($A87),"",VLOOKUP($A87,'Retail Obligations'!$A$1:$G$89,5,FALSE))</f>
        <v/>
      </c>
      <c r="L87" s="9" t="str">
        <f>IF(ISBLANK($A87),"",VLOOKUP($A87,'Retail Obligations'!$A$1:$G$89,6,FALSE))</f>
        <v/>
      </c>
      <c r="M87" s="9" t="str">
        <f>IF(ISBLANK($A87),"",VLOOKUP($A87,'Retail Obligations'!$A$1:$G$89,7,FALSE))</f>
        <v/>
      </c>
    </row>
    <row r="88" spans="1:13" ht="15" customHeight="1" x14ac:dyDescent="0.2">
      <c r="A88" s="1"/>
      <c r="B88" s="13"/>
      <c r="C88" s="13"/>
      <c r="D88" s="13"/>
      <c r="E88" s="13"/>
      <c r="F88" s="13"/>
      <c r="G88" s="13"/>
      <c r="H88" s="13"/>
      <c r="I88" s="13"/>
      <c r="J88" s="9" t="str">
        <f>IF(ISBLANK($A88),"",VLOOKUP($A88,'Retail Obligations'!$A$1:$G$89,4,FALSE))</f>
        <v/>
      </c>
      <c r="K88" s="9" t="str">
        <f>IF(ISBLANK($A88),"",VLOOKUP($A88,'Retail Obligations'!$A$1:$G$89,5,FALSE))</f>
        <v/>
      </c>
      <c r="L88" s="9" t="str">
        <f>IF(ISBLANK($A88),"",VLOOKUP($A88,'Retail Obligations'!$A$1:$G$89,6,FALSE))</f>
        <v/>
      </c>
      <c r="M88" s="9" t="str">
        <f>IF(ISBLANK($A88),"",VLOOKUP($A88,'Retail Obligations'!$A$1:$G$89,7,FALSE))</f>
        <v/>
      </c>
    </row>
    <row r="89" spans="1:13" ht="15" customHeight="1" x14ac:dyDescent="0.2">
      <c r="A89" s="1"/>
      <c r="B89" s="13"/>
      <c r="C89" s="13"/>
      <c r="D89" s="13"/>
      <c r="E89" s="13"/>
      <c r="F89" s="13"/>
      <c r="G89" s="13"/>
      <c r="H89" s="13"/>
      <c r="I89" s="13"/>
      <c r="J89" s="9" t="str">
        <f>IF(ISBLANK($A89),"",VLOOKUP($A89,'Retail Obligations'!$A$1:$G$89,4,FALSE))</f>
        <v/>
      </c>
      <c r="K89" s="9" t="str">
        <f>IF(ISBLANK($A89),"",VLOOKUP($A89,'Retail Obligations'!$A$1:$G$89,5,FALSE))</f>
        <v/>
      </c>
      <c r="L89" s="9" t="str">
        <f>IF(ISBLANK($A89),"",VLOOKUP($A89,'Retail Obligations'!$A$1:$G$89,6,FALSE))</f>
        <v/>
      </c>
      <c r="M89" s="9" t="str">
        <f>IF(ISBLANK($A89),"",VLOOKUP($A89,'Retail Obligations'!$A$1:$G$89,7,FALSE))</f>
        <v/>
      </c>
    </row>
    <row r="90" spans="1:13" ht="15" customHeight="1" x14ac:dyDescent="0.2">
      <c r="A90" s="1"/>
      <c r="B90" s="13"/>
      <c r="C90" s="13"/>
      <c r="D90" s="13"/>
      <c r="E90" s="13"/>
      <c r="F90" s="13"/>
      <c r="G90" s="13"/>
      <c r="H90" s="13"/>
      <c r="I90" s="13"/>
      <c r="J90" s="9" t="str">
        <f>IF(ISBLANK($A90),"",VLOOKUP($A90,'Retail Obligations'!$A$1:$G$89,4,FALSE))</f>
        <v/>
      </c>
      <c r="K90" s="9" t="str">
        <f>IF(ISBLANK($A90),"",VLOOKUP($A90,'Retail Obligations'!$A$1:$G$89,5,FALSE))</f>
        <v/>
      </c>
      <c r="L90" s="9" t="str">
        <f>IF(ISBLANK($A90),"",VLOOKUP($A90,'Retail Obligations'!$A$1:$G$89,6,FALSE))</f>
        <v/>
      </c>
      <c r="M90" s="9" t="str">
        <f>IF(ISBLANK($A90),"",VLOOKUP($A90,'Retail Obligations'!$A$1:$G$89,7,FALSE))</f>
        <v/>
      </c>
    </row>
    <row r="91" spans="1:13" ht="15" customHeight="1" x14ac:dyDescent="0.2">
      <c r="A91" s="1"/>
      <c r="B91" s="13"/>
      <c r="C91" s="13"/>
      <c r="D91" s="13"/>
      <c r="E91" s="13"/>
      <c r="F91" s="13"/>
      <c r="G91" s="13"/>
      <c r="H91" s="13"/>
      <c r="I91" s="13"/>
      <c r="J91" s="9" t="str">
        <f>IF(ISBLANK($A91),"",VLOOKUP($A91,'Retail Obligations'!$A$1:$G$89,4,FALSE))</f>
        <v/>
      </c>
      <c r="K91" s="9" t="str">
        <f>IF(ISBLANK($A91),"",VLOOKUP($A91,'Retail Obligations'!$A$1:$G$89,5,FALSE))</f>
        <v/>
      </c>
      <c r="L91" s="9" t="str">
        <f>IF(ISBLANK($A91),"",VLOOKUP($A91,'Retail Obligations'!$A$1:$G$89,6,FALSE))</f>
        <v/>
      </c>
      <c r="M91" s="9" t="str">
        <f>IF(ISBLANK($A91),"",VLOOKUP($A91,'Retail Obligations'!$A$1:$G$89,7,FALSE))</f>
        <v/>
      </c>
    </row>
    <row r="92" spans="1:13" ht="15" customHeight="1" x14ac:dyDescent="0.2">
      <c r="A92" s="1"/>
      <c r="B92" s="13"/>
      <c r="C92" s="13"/>
      <c r="D92" s="13"/>
      <c r="E92" s="13"/>
      <c r="F92" s="13"/>
      <c r="G92" s="13"/>
      <c r="H92" s="13"/>
      <c r="I92" s="13"/>
      <c r="J92" s="9" t="str">
        <f>IF(ISBLANK($A92),"",VLOOKUP($A92,'Retail Obligations'!$A$1:$G$89,4,FALSE))</f>
        <v/>
      </c>
      <c r="K92" s="9" t="str">
        <f>IF(ISBLANK($A92),"",VLOOKUP($A92,'Retail Obligations'!$A$1:$G$89,5,FALSE))</f>
        <v/>
      </c>
      <c r="L92" s="9" t="str">
        <f>IF(ISBLANK($A92),"",VLOOKUP($A92,'Retail Obligations'!$A$1:$G$89,6,FALSE))</f>
        <v/>
      </c>
      <c r="M92" s="9" t="str">
        <f>IF(ISBLANK($A92),"",VLOOKUP($A92,'Retail Obligations'!$A$1:$G$89,7,FALSE))</f>
        <v/>
      </c>
    </row>
    <row r="93" spans="1:13" ht="15" customHeight="1" x14ac:dyDescent="0.2">
      <c r="A93" s="1"/>
      <c r="B93" s="13"/>
      <c r="C93" s="13"/>
      <c r="D93" s="13"/>
      <c r="E93" s="13"/>
      <c r="F93" s="13"/>
      <c r="G93" s="13"/>
      <c r="H93" s="13"/>
      <c r="I93" s="13"/>
      <c r="J93" s="9" t="str">
        <f>IF(ISBLANK($A93),"",VLOOKUP($A93,'Retail Obligations'!$A$1:$G$89,4,FALSE))</f>
        <v/>
      </c>
      <c r="K93" s="9" t="str">
        <f>IF(ISBLANK($A93),"",VLOOKUP($A93,'Retail Obligations'!$A$1:$G$89,5,FALSE))</f>
        <v/>
      </c>
      <c r="L93" s="9" t="str">
        <f>IF(ISBLANK($A93),"",VLOOKUP($A93,'Retail Obligations'!$A$1:$G$89,6,FALSE))</f>
        <v/>
      </c>
      <c r="M93" s="9" t="str">
        <f>IF(ISBLANK($A93),"",VLOOKUP($A93,'Retail Obligations'!$A$1:$G$89,7,FALSE))</f>
        <v/>
      </c>
    </row>
    <row r="94" spans="1:13" ht="15" customHeight="1" x14ac:dyDescent="0.2">
      <c r="A94" s="1"/>
      <c r="B94" s="13"/>
      <c r="C94" s="13"/>
      <c r="D94" s="13"/>
      <c r="E94" s="13"/>
      <c r="F94" s="13"/>
      <c r="G94" s="13"/>
      <c r="H94" s="13"/>
      <c r="I94" s="13"/>
      <c r="J94" s="9" t="str">
        <f>IF(ISBLANK($A94),"",VLOOKUP($A94,'Retail Obligations'!$A$1:$G$89,4,FALSE))</f>
        <v/>
      </c>
      <c r="K94" s="9" t="str">
        <f>IF(ISBLANK($A94),"",VLOOKUP($A94,'Retail Obligations'!$A$1:$G$89,5,FALSE))</f>
        <v/>
      </c>
      <c r="L94" s="9" t="str">
        <f>IF(ISBLANK($A94),"",VLOOKUP($A94,'Retail Obligations'!$A$1:$G$89,6,FALSE))</f>
        <v/>
      </c>
      <c r="M94" s="9" t="str">
        <f>IF(ISBLANK($A94),"",VLOOKUP($A94,'Retail Obligations'!$A$1:$G$89,7,FALSE))</f>
        <v/>
      </c>
    </row>
    <row r="95" spans="1:13" ht="15" customHeight="1" x14ac:dyDescent="0.2">
      <c r="A95" s="1"/>
      <c r="B95" s="13"/>
      <c r="C95" s="13"/>
      <c r="D95" s="13"/>
      <c r="E95" s="13"/>
      <c r="F95" s="13"/>
      <c r="G95" s="13"/>
      <c r="H95" s="13"/>
      <c r="I95" s="13"/>
      <c r="J95" s="9" t="str">
        <f>IF(ISBLANK($A95),"",VLOOKUP($A95,'Retail Obligations'!$A$1:$G$89,4,FALSE))</f>
        <v/>
      </c>
      <c r="K95" s="9" t="str">
        <f>IF(ISBLANK($A95),"",VLOOKUP($A95,'Retail Obligations'!$A$1:$G$89,5,FALSE))</f>
        <v/>
      </c>
      <c r="L95" s="9" t="str">
        <f>IF(ISBLANK($A95),"",VLOOKUP($A95,'Retail Obligations'!$A$1:$G$89,6,FALSE))</f>
        <v/>
      </c>
      <c r="M95" s="9" t="str">
        <f>IF(ISBLANK($A95),"",VLOOKUP($A95,'Retail Obligations'!$A$1:$G$89,7,FALSE))</f>
        <v/>
      </c>
    </row>
    <row r="96" spans="1:13" ht="15" customHeight="1" x14ac:dyDescent="0.2">
      <c r="A96" s="1"/>
      <c r="B96" s="13"/>
      <c r="C96" s="13"/>
      <c r="D96" s="13"/>
      <c r="E96" s="13"/>
      <c r="F96" s="13"/>
      <c r="G96" s="13"/>
      <c r="H96" s="13"/>
      <c r="I96" s="13"/>
      <c r="J96" s="9" t="str">
        <f>IF(ISBLANK($A96),"",VLOOKUP($A96,'Retail Obligations'!$A$1:$G$89,4,FALSE))</f>
        <v/>
      </c>
      <c r="K96" s="9" t="str">
        <f>IF(ISBLANK($A96),"",VLOOKUP($A96,'Retail Obligations'!$A$1:$G$89,5,FALSE))</f>
        <v/>
      </c>
      <c r="L96" s="9" t="str">
        <f>IF(ISBLANK($A96),"",VLOOKUP($A96,'Retail Obligations'!$A$1:$G$89,6,FALSE))</f>
        <v/>
      </c>
      <c r="M96" s="9" t="str">
        <f>IF(ISBLANK($A96),"",VLOOKUP($A96,'Retail Obligations'!$A$1:$G$89,7,FALSE))</f>
        <v/>
      </c>
    </row>
    <row r="97" spans="1:13" ht="15" customHeight="1" x14ac:dyDescent="0.2">
      <c r="A97" s="1"/>
      <c r="B97" s="13"/>
      <c r="C97" s="13"/>
      <c r="D97" s="13"/>
      <c r="E97" s="13"/>
      <c r="F97" s="13"/>
      <c r="G97" s="13"/>
      <c r="H97" s="13"/>
      <c r="I97" s="13"/>
      <c r="J97" s="9" t="str">
        <f>IF(ISBLANK($A97),"",VLOOKUP($A97,'Retail Obligations'!$A$1:$G$89,4,FALSE))</f>
        <v/>
      </c>
      <c r="K97" s="9" t="str">
        <f>IF(ISBLANK($A97),"",VLOOKUP($A97,'Retail Obligations'!$A$1:$G$89,5,FALSE))</f>
        <v/>
      </c>
      <c r="L97" s="9" t="str">
        <f>IF(ISBLANK($A97),"",VLOOKUP($A97,'Retail Obligations'!$A$1:$G$89,6,FALSE))</f>
        <v/>
      </c>
      <c r="M97" s="9" t="str">
        <f>IF(ISBLANK($A97),"",VLOOKUP($A97,'Retail Obligations'!$A$1:$G$89,7,FALSE))</f>
        <v/>
      </c>
    </row>
    <row r="98" spans="1:13" ht="15" customHeight="1" x14ac:dyDescent="0.2">
      <c r="A98" s="1"/>
      <c r="B98" s="13"/>
      <c r="C98" s="13"/>
      <c r="D98" s="13"/>
      <c r="E98" s="13"/>
      <c r="F98" s="13"/>
      <c r="G98" s="13"/>
      <c r="H98" s="13"/>
      <c r="I98" s="13"/>
      <c r="J98" s="9" t="str">
        <f>IF(ISBLANK($A98),"",VLOOKUP($A98,'Retail Obligations'!$A$1:$G$89,4,FALSE))</f>
        <v/>
      </c>
      <c r="K98" s="9" t="str">
        <f>IF(ISBLANK($A98),"",VLOOKUP($A98,'Retail Obligations'!$A$1:$G$89,5,FALSE))</f>
        <v/>
      </c>
      <c r="L98" s="9" t="str">
        <f>IF(ISBLANK($A98),"",VLOOKUP($A98,'Retail Obligations'!$A$1:$G$89,6,FALSE))</f>
        <v/>
      </c>
      <c r="M98" s="9" t="str">
        <f>IF(ISBLANK($A98),"",VLOOKUP($A98,'Retail Obligations'!$A$1:$G$89,7,FALSE))</f>
        <v/>
      </c>
    </row>
    <row r="99" spans="1:13" ht="15" customHeight="1" x14ac:dyDescent="0.2">
      <c r="A99" s="1"/>
      <c r="B99" s="13"/>
      <c r="C99" s="13"/>
      <c r="D99" s="13"/>
      <c r="E99" s="13"/>
      <c r="F99" s="13"/>
      <c r="G99" s="13"/>
      <c r="H99" s="13"/>
      <c r="I99" s="13"/>
      <c r="J99" s="9" t="str">
        <f>IF(ISBLANK($A99),"",VLOOKUP($A99,'Retail Obligations'!$A$1:$G$89,4,FALSE))</f>
        <v/>
      </c>
      <c r="K99" s="9" t="str">
        <f>IF(ISBLANK($A99),"",VLOOKUP($A99,'Retail Obligations'!$A$1:$G$89,5,FALSE))</f>
        <v/>
      </c>
      <c r="L99" s="9" t="str">
        <f>IF(ISBLANK($A99),"",VLOOKUP($A99,'Retail Obligations'!$A$1:$G$89,6,FALSE))</f>
        <v/>
      </c>
      <c r="M99" s="9" t="str">
        <f>IF(ISBLANK($A99),"",VLOOKUP($A99,'Retail Obligations'!$A$1:$G$89,7,FALSE))</f>
        <v/>
      </c>
    </row>
    <row r="100" spans="1:13" ht="15" customHeight="1" x14ac:dyDescent="0.2">
      <c r="A100" s="1"/>
      <c r="B100" s="13"/>
      <c r="C100" s="13"/>
      <c r="D100" s="13"/>
      <c r="E100" s="13"/>
      <c r="F100" s="13"/>
      <c r="G100" s="13"/>
      <c r="H100" s="13"/>
      <c r="I100" s="13"/>
      <c r="J100" s="9" t="str">
        <f>IF(ISBLANK($A100),"",VLOOKUP($A100,'Retail Obligations'!$A$1:$G$89,4,FALSE))</f>
        <v/>
      </c>
      <c r="K100" s="9" t="str">
        <f>IF(ISBLANK($A100),"",VLOOKUP($A100,'Retail Obligations'!$A$1:$G$89,5,FALSE))</f>
        <v/>
      </c>
      <c r="L100" s="9" t="str">
        <f>IF(ISBLANK($A100),"",VLOOKUP($A100,'Retail Obligations'!$A$1:$G$89,6,FALSE))</f>
        <v/>
      </c>
      <c r="M100" s="9" t="str">
        <f>IF(ISBLANK($A100),"",VLOOKUP($A100,'Retail Obligations'!$A$1:$G$89,7,FALSE))</f>
        <v/>
      </c>
    </row>
    <row r="101" spans="1:13" ht="15" customHeight="1" x14ac:dyDescent="0.2">
      <c r="A101" s="1"/>
      <c r="B101" s="13"/>
      <c r="C101" s="13"/>
      <c r="D101" s="13"/>
      <c r="E101" s="13"/>
      <c r="F101" s="13"/>
      <c r="G101" s="13"/>
      <c r="H101" s="13"/>
      <c r="I101" s="13"/>
      <c r="J101" s="9" t="str">
        <f>IF(ISBLANK($A101),"",VLOOKUP($A101,'Retail Obligations'!$A$1:$G$89,4,FALSE))</f>
        <v/>
      </c>
      <c r="K101" s="9" t="str">
        <f>IF(ISBLANK($A101),"",VLOOKUP($A101,'Retail Obligations'!$A$1:$G$89,5,FALSE))</f>
        <v/>
      </c>
      <c r="L101" s="9" t="str">
        <f>IF(ISBLANK($A101),"",VLOOKUP($A101,'Retail Obligations'!$A$1:$G$89,6,FALSE))</f>
        <v/>
      </c>
      <c r="M101" s="9" t="str">
        <f>IF(ISBLANK($A101),"",VLOOKUP($A101,'Retail Obligations'!$A$1:$G$89,7,FALSE))</f>
        <v/>
      </c>
    </row>
    <row r="102" spans="1:13" ht="15" customHeight="1" x14ac:dyDescent="0.2">
      <c r="A102" s="1"/>
      <c r="B102" s="13"/>
      <c r="C102" s="13"/>
      <c r="D102" s="13"/>
      <c r="E102" s="13"/>
      <c r="F102" s="13"/>
      <c r="G102" s="13"/>
      <c r="H102" s="13"/>
      <c r="I102" s="13"/>
      <c r="J102" s="9" t="str">
        <f>IF(ISBLANK($A102),"",VLOOKUP($A102,'Retail Obligations'!$A$1:$G$89,4,FALSE))</f>
        <v/>
      </c>
      <c r="K102" s="9" t="str">
        <f>IF(ISBLANK($A102),"",VLOOKUP($A102,'Retail Obligations'!$A$1:$G$89,5,FALSE))</f>
        <v/>
      </c>
      <c r="L102" s="9" t="str">
        <f>IF(ISBLANK($A102),"",VLOOKUP($A102,'Retail Obligations'!$A$1:$G$89,6,FALSE))</f>
        <v/>
      </c>
      <c r="M102" s="9" t="str">
        <f>IF(ISBLANK($A102),"",VLOOKUP($A102,'Retail Obligations'!$A$1:$G$89,7,FALSE))</f>
        <v/>
      </c>
    </row>
    <row r="103" spans="1:13" ht="15" customHeight="1" x14ac:dyDescent="0.2">
      <c r="A103" s="1"/>
      <c r="B103" s="13"/>
      <c r="C103" s="13"/>
      <c r="D103" s="13"/>
      <c r="E103" s="13"/>
      <c r="F103" s="13"/>
      <c r="G103" s="13"/>
      <c r="H103" s="13"/>
      <c r="I103" s="13"/>
      <c r="J103" s="9" t="str">
        <f>IF(ISBLANK($A103),"",VLOOKUP($A103,'Retail Obligations'!$A$1:$G$89,4,FALSE))</f>
        <v/>
      </c>
      <c r="K103" s="9" t="str">
        <f>IF(ISBLANK($A103),"",VLOOKUP($A103,'Retail Obligations'!$A$1:$G$89,5,FALSE))</f>
        <v/>
      </c>
      <c r="L103" s="9" t="str">
        <f>IF(ISBLANK($A103),"",VLOOKUP($A103,'Retail Obligations'!$A$1:$G$89,6,FALSE))</f>
        <v/>
      </c>
      <c r="M103" s="9" t="str">
        <f>IF(ISBLANK($A103),"",VLOOKUP($A103,'Retail Obligations'!$A$1:$G$89,7,FALSE))</f>
        <v/>
      </c>
    </row>
    <row r="104" spans="1:13" ht="15" customHeight="1" x14ac:dyDescent="0.2">
      <c r="A104" s="1"/>
      <c r="B104" s="13"/>
      <c r="C104" s="13"/>
      <c r="D104" s="13"/>
      <c r="E104" s="13"/>
      <c r="F104" s="13"/>
      <c r="G104" s="13"/>
      <c r="H104" s="13"/>
      <c r="I104" s="13"/>
      <c r="J104" s="9" t="str">
        <f>IF(ISBLANK($A104),"",VLOOKUP($A104,'Retail Obligations'!$A$1:$G$89,4,FALSE))</f>
        <v/>
      </c>
      <c r="K104" s="9" t="str">
        <f>IF(ISBLANK($A104),"",VLOOKUP($A104,'Retail Obligations'!$A$1:$G$89,5,FALSE))</f>
        <v/>
      </c>
      <c r="L104" s="9" t="str">
        <f>IF(ISBLANK($A104),"",VLOOKUP($A104,'Retail Obligations'!$A$1:$G$89,6,FALSE))</f>
        <v/>
      </c>
      <c r="M104" s="9" t="str">
        <f>IF(ISBLANK($A104),"",VLOOKUP($A104,'Retail Obligations'!$A$1:$G$89,7,FALSE))</f>
        <v/>
      </c>
    </row>
    <row r="105" spans="1:13" ht="15" customHeight="1" x14ac:dyDescent="0.2">
      <c r="A105" s="1"/>
      <c r="B105" s="13"/>
      <c r="C105" s="13"/>
      <c r="D105" s="13"/>
      <c r="E105" s="13"/>
      <c r="F105" s="13"/>
      <c r="G105" s="13"/>
      <c r="H105" s="13"/>
      <c r="I105" s="13"/>
      <c r="J105" s="9" t="str">
        <f>IF(ISBLANK($A105),"",VLOOKUP($A105,'Retail Obligations'!$A$1:$G$89,4,FALSE))</f>
        <v/>
      </c>
      <c r="K105" s="9" t="str">
        <f>IF(ISBLANK($A105),"",VLOOKUP($A105,'Retail Obligations'!$A$1:$G$89,5,FALSE))</f>
        <v/>
      </c>
      <c r="L105" s="9" t="str">
        <f>IF(ISBLANK($A105),"",VLOOKUP($A105,'Retail Obligations'!$A$1:$G$89,6,FALSE))</f>
        <v/>
      </c>
      <c r="M105" s="9" t="str">
        <f>IF(ISBLANK($A105),"",VLOOKUP($A105,'Retail Obligations'!$A$1:$G$89,7,FALSE))</f>
        <v/>
      </c>
    </row>
    <row r="106" spans="1:13" ht="15" customHeight="1" x14ac:dyDescent="0.2">
      <c r="A106" s="1"/>
      <c r="B106" s="13"/>
      <c r="C106" s="13"/>
      <c r="D106" s="13"/>
      <c r="E106" s="13"/>
      <c r="F106" s="13"/>
      <c r="G106" s="13"/>
      <c r="H106" s="13"/>
      <c r="I106" s="13"/>
      <c r="J106" s="9" t="str">
        <f>IF(ISBLANK($A106),"",VLOOKUP($A106,'Retail Obligations'!$A$1:$G$89,4,FALSE))</f>
        <v/>
      </c>
      <c r="K106" s="9" t="str">
        <f>IF(ISBLANK($A106),"",VLOOKUP($A106,'Retail Obligations'!$A$1:$G$89,5,FALSE))</f>
        <v/>
      </c>
      <c r="L106" s="9" t="str">
        <f>IF(ISBLANK($A106),"",VLOOKUP($A106,'Retail Obligations'!$A$1:$G$89,6,FALSE))</f>
        <v/>
      </c>
      <c r="M106" s="9" t="str">
        <f>IF(ISBLANK($A106),"",VLOOKUP($A106,'Retail Obligations'!$A$1:$G$89,7,FALSE))</f>
        <v/>
      </c>
    </row>
    <row r="107" spans="1:13" ht="15" customHeight="1" x14ac:dyDescent="0.2">
      <c r="A107" s="1"/>
      <c r="B107" s="13"/>
      <c r="C107" s="13"/>
      <c r="D107" s="13"/>
      <c r="E107" s="13"/>
      <c r="F107" s="13"/>
      <c r="G107" s="13"/>
      <c r="H107" s="13"/>
      <c r="I107" s="13"/>
      <c r="J107" s="9" t="str">
        <f>IF(ISBLANK($A107),"",VLOOKUP($A107,'Retail Obligations'!$A$1:$G$89,4,FALSE))</f>
        <v/>
      </c>
      <c r="K107" s="9" t="str">
        <f>IF(ISBLANK($A107),"",VLOOKUP($A107,'Retail Obligations'!$A$1:$G$89,5,FALSE))</f>
        <v/>
      </c>
      <c r="L107" s="9" t="str">
        <f>IF(ISBLANK($A107),"",VLOOKUP($A107,'Retail Obligations'!$A$1:$G$89,6,FALSE))</f>
        <v/>
      </c>
      <c r="M107" s="9" t="str">
        <f>IF(ISBLANK($A107),"",VLOOKUP($A107,'Retail Obligations'!$A$1:$G$89,7,FALSE))</f>
        <v/>
      </c>
    </row>
    <row r="108" spans="1:13" ht="15" customHeight="1" x14ac:dyDescent="0.2">
      <c r="A108" s="1"/>
      <c r="B108" s="13"/>
      <c r="C108" s="13"/>
      <c r="D108" s="13"/>
      <c r="E108" s="13"/>
      <c r="F108" s="13"/>
      <c r="G108" s="13"/>
      <c r="H108" s="13"/>
      <c r="I108" s="13"/>
      <c r="J108" s="9" t="str">
        <f>IF(ISBLANK($A108),"",VLOOKUP($A108,'Retail Obligations'!$A$1:$G$89,4,FALSE))</f>
        <v/>
      </c>
      <c r="K108" s="9" t="str">
        <f>IF(ISBLANK($A108),"",VLOOKUP($A108,'Retail Obligations'!$A$1:$G$89,5,FALSE))</f>
        <v/>
      </c>
      <c r="L108" s="9" t="str">
        <f>IF(ISBLANK($A108),"",VLOOKUP($A108,'Retail Obligations'!$A$1:$G$89,6,FALSE))</f>
        <v/>
      </c>
      <c r="M108" s="9" t="str">
        <f>IF(ISBLANK($A108),"",VLOOKUP($A108,'Retail Obligations'!$A$1:$G$89,7,FALSE))</f>
        <v/>
      </c>
    </row>
    <row r="109" spans="1:13" ht="15" customHeight="1" x14ac:dyDescent="0.2">
      <c r="A109" s="1"/>
      <c r="B109" s="13"/>
      <c r="C109" s="13"/>
      <c r="D109" s="13"/>
      <c r="E109" s="13"/>
      <c r="F109" s="13"/>
      <c r="G109" s="13"/>
      <c r="H109" s="13"/>
      <c r="I109" s="13"/>
      <c r="J109" s="9" t="str">
        <f>IF(ISBLANK($A109),"",VLOOKUP($A109,'Retail Obligations'!$A$1:$G$89,4,FALSE))</f>
        <v/>
      </c>
      <c r="K109" s="9" t="str">
        <f>IF(ISBLANK($A109),"",VLOOKUP($A109,'Retail Obligations'!$A$1:$G$89,5,FALSE))</f>
        <v/>
      </c>
      <c r="L109" s="9" t="str">
        <f>IF(ISBLANK($A109),"",VLOOKUP($A109,'Retail Obligations'!$A$1:$G$89,6,FALSE))</f>
        <v/>
      </c>
      <c r="M109" s="9" t="str">
        <f>IF(ISBLANK($A109),"",VLOOKUP($A109,'Retail Obligations'!$A$1:$G$89,7,FALSE))</f>
        <v/>
      </c>
    </row>
    <row r="110" spans="1:13" ht="15" customHeight="1" x14ac:dyDescent="0.2">
      <c r="A110" s="1"/>
      <c r="B110" s="13"/>
      <c r="C110" s="13"/>
      <c r="D110" s="13"/>
      <c r="E110" s="13"/>
      <c r="F110" s="13"/>
      <c r="G110" s="13"/>
      <c r="H110" s="13"/>
      <c r="I110" s="13"/>
      <c r="J110" s="9" t="str">
        <f>IF(ISBLANK($A110),"",VLOOKUP($A110,'Retail Obligations'!$A$1:$G$89,4,FALSE))</f>
        <v/>
      </c>
      <c r="K110" s="9" t="str">
        <f>IF(ISBLANK($A110),"",VLOOKUP($A110,'Retail Obligations'!$A$1:$G$89,5,FALSE))</f>
        <v/>
      </c>
      <c r="L110" s="9" t="str">
        <f>IF(ISBLANK($A110),"",VLOOKUP($A110,'Retail Obligations'!$A$1:$G$89,6,FALSE))</f>
        <v/>
      </c>
      <c r="M110" s="9" t="str">
        <f>IF(ISBLANK($A110),"",VLOOKUP($A110,'Retail Obligations'!$A$1:$G$89,7,FALSE))</f>
        <v/>
      </c>
    </row>
  </sheetData>
  <sheetProtection password="EDA1" sheet="1" objects="1" scenarios="1" formatCells="0" formatColumns="0" formatRows="0" sort="0" autoFilter="0" pivotTables="0"/>
  <conditionalFormatting sqref="J12:M110">
    <cfRule type="cellIs" dxfId="1" priority="1" stopIfTrue="1" operator="equal">
      <formula>"Invalid ERC Ref. Please pick a Type 1 Obligation."</formula>
    </cfRule>
  </conditionalFormatting>
  <dataValidations count="3">
    <dataValidation type="decimal" operator="greaterThanOrEqual" allowBlank="1" showInputMessage="1" showErrorMessage="1" errorTitle="Must be a $ value" error="The information in this cell must be a dollar value in terms of the WDP paid" sqref="F12:F110">
      <formula1>0</formula1>
    </dataValidation>
    <dataValidation type="date" operator="notEqual" allowBlank="1" showInputMessage="1" showErrorMessage="1" sqref="B12:B110 H12:H110">
      <formula1>9133</formula1>
    </dataValidation>
    <dataValidation type="whole" operator="greaterThanOrEqual" allowBlank="1" showInputMessage="1" showErrorMessage="1" sqref="C12:C110 E12:E110">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'Retail Obligations'!$A$100:$A$102</xm:f>
          </x14:formula1>
          <xm:sqref>I12</xm:sqref>
        </x14:dataValidation>
        <x14:dataValidation type="list" allowBlank="1" showInputMessage="1" showErrorMessage="1" errorTitle="Obligation ID" error="Please refer to the Obligation List worksheet.">
          <x14:formula1>
            <xm:f>'Retail Obligations'!$A$57:$A$88</xm:f>
          </x14:formula1>
          <xm:sqref>A12:A110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election activeCell="J5" sqref="J5"/>
    </sheetView>
  </sheetViews>
  <sheetFormatPr defaultRowHeight="15" x14ac:dyDescent="0.25"/>
  <cols>
    <col min="1" max="4" width="11.5703125" style="10" customWidth="1"/>
    <col min="5" max="5" width="58.85546875" style="10" customWidth="1"/>
    <col min="6" max="6" width="75.42578125" style="10" customWidth="1"/>
    <col min="7" max="7" width="15.85546875" style="11" customWidth="1"/>
  </cols>
  <sheetData>
    <row r="1" spans="1:7" x14ac:dyDescent="0.25">
      <c r="A1" s="7" t="s">
        <v>8</v>
      </c>
      <c r="B1" s="7" t="s">
        <v>26</v>
      </c>
      <c r="C1" s="7" t="s">
        <v>27</v>
      </c>
      <c r="D1" s="8" t="s">
        <v>28</v>
      </c>
      <c r="E1" s="8" t="s">
        <v>29</v>
      </c>
      <c r="F1" s="8" t="s">
        <v>30</v>
      </c>
      <c r="G1" s="7" t="s">
        <v>12</v>
      </c>
    </row>
    <row r="2" spans="1:7" ht="60" x14ac:dyDescent="0.25">
      <c r="A2" s="12" t="s">
        <v>31</v>
      </c>
      <c r="B2" s="12" t="s">
        <v>32</v>
      </c>
      <c r="C2" s="12" t="s">
        <v>3</v>
      </c>
      <c r="D2" s="12" t="s">
        <v>103</v>
      </c>
      <c r="E2" s="12" t="s">
        <v>104</v>
      </c>
      <c r="F2" s="12" t="s">
        <v>279</v>
      </c>
      <c r="G2" s="12">
        <v>1</v>
      </c>
    </row>
    <row r="3" spans="1:7" ht="90" x14ac:dyDescent="0.25">
      <c r="A3" s="12" t="s">
        <v>36</v>
      </c>
      <c r="B3" s="12" t="s">
        <v>37</v>
      </c>
      <c r="C3" s="12" t="s">
        <v>3</v>
      </c>
      <c r="D3" s="12" t="s">
        <v>103</v>
      </c>
      <c r="E3" s="12" t="s">
        <v>278</v>
      </c>
      <c r="F3" s="12" t="s">
        <v>38</v>
      </c>
      <c r="G3" s="12">
        <v>1</v>
      </c>
    </row>
    <row r="4" spans="1:7" ht="60" x14ac:dyDescent="0.25">
      <c r="A4" s="12" t="s">
        <v>33</v>
      </c>
      <c r="B4" s="12" t="s">
        <v>40</v>
      </c>
      <c r="C4" s="12" t="s">
        <v>3</v>
      </c>
      <c r="D4" s="12" t="s">
        <v>103</v>
      </c>
      <c r="E4" s="12" t="s">
        <v>277</v>
      </c>
      <c r="F4" s="12" t="s">
        <v>276</v>
      </c>
      <c r="G4" s="12">
        <v>1</v>
      </c>
    </row>
    <row r="5" spans="1:7" ht="45" x14ac:dyDescent="0.25">
      <c r="A5" s="12" t="s">
        <v>34</v>
      </c>
      <c r="B5" s="12" t="s">
        <v>40</v>
      </c>
      <c r="C5" s="12" t="s">
        <v>3</v>
      </c>
      <c r="D5" s="12" t="s">
        <v>103</v>
      </c>
      <c r="E5" s="12" t="s">
        <v>275</v>
      </c>
      <c r="F5" s="12" t="s">
        <v>274</v>
      </c>
      <c r="G5" s="12">
        <v>1</v>
      </c>
    </row>
    <row r="6" spans="1:7" ht="45" x14ac:dyDescent="0.25">
      <c r="A6" s="12" t="s">
        <v>35</v>
      </c>
      <c r="B6" s="12" t="s">
        <v>40</v>
      </c>
      <c r="C6" s="12" t="s">
        <v>3</v>
      </c>
      <c r="D6" s="12" t="s">
        <v>103</v>
      </c>
      <c r="E6" s="12" t="s">
        <v>273</v>
      </c>
      <c r="F6" s="12" t="s">
        <v>272</v>
      </c>
      <c r="G6" s="12">
        <v>1</v>
      </c>
    </row>
    <row r="7" spans="1:7" ht="45" x14ac:dyDescent="0.25">
      <c r="A7" s="12" t="s">
        <v>107</v>
      </c>
      <c r="B7" s="12" t="s">
        <v>40</v>
      </c>
      <c r="C7" s="12" t="s">
        <v>3</v>
      </c>
      <c r="D7" s="12" t="s">
        <v>103</v>
      </c>
      <c r="E7" s="12" t="s">
        <v>106</v>
      </c>
      <c r="F7" s="12" t="s">
        <v>105</v>
      </c>
      <c r="G7" s="12">
        <v>1</v>
      </c>
    </row>
    <row r="8" spans="1:7" ht="45" x14ac:dyDescent="0.25">
      <c r="A8" s="12" t="s">
        <v>108</v>
      </c>
      <c r="B8" s="12" t="s">
        <v>32</v>
      </c>
      <c r="C8" s="12" t="s">
        <v>3</v>
      </c>
      <c r="D8" s="12" t="s">
        <v>103</v>
      </c>
      <c r="E8" s="12" t="s">
        <v>109</v>
      </c>
      <c r="F8" s="12" t="s">
        <v>110</v>
      </c>
      <c r="G8" s="12">
        <v>1</v>
      </c>
    </row>
    <row r="9" spans="1:7" ht="45" x14ac:dyDescent="0.25">
      <c r="A9" s="12" t="s">
        <v>111</v>
      </c>
      <c r="B9" s="12" t="s">
        <v>40</v>
      </c>
      <c r="C9" s="12" t="s">
        <v>3</v>
      </c>
      <c r="D9" s="12" t="s">
        <v>103</v>
      </c>
      <c r="E9" s="12" t="s">
        <v>112</v>
      </c>
      <c r="F9" s="12" t="s">
        <v>113</v>
      </c>
      <c r="G9" s="12">
        <v>1</v>
      </c>
    </row>
    <row r="10" spans="1:7" ht="45" x14ac:dyDescent="0.25">
      <c r="A10" s="12" t="s">
        <v>114</v>
      </c>
      <c r="B10" s="12" t="s">
        <v>40</v>
      </c>
      <c r="C10" s="12" t="s">
        <v>3</v>
      </c>
      <c r="D10" s="12" t="s">
        <v>103</v>
      </c>
      <c r="E10" s="12" t="s">
        <v>115</v>
      </c>
      <c r="F10" s="12" t="s">
        <v>116</v>
      </c>
      <c r="G10" s="12">
        <v>1</v>
      </c>
    </row>
    <row r="11" spans="1:7" ht="45" x14ac:dyDescent="0.25">
      <c r="A11" s="12" t="s">
        <v>117</v>
      </c>
      <c r="B11" s="12" t="s">
        <v>32</v>
      </c>
      <c r="C11" s="12" t="s">
        <v>3</v>
      </c>
      <c r="D11" s="12" t="s">
        <v>103</v>
      </c>
      <c r="E11" s="12" t="s">
        <v>118</v>
      </c>
      <c r="F11" s="12" t="s">
        <v>119</v>
      </c>
      <c r="G11" s="12">
        <v>1</v>
      </c>
    </row>
    <row r="12" spans="1:7" ht="45" x14ac:dyDescent="0.25">
      <c r="A12" s="12" t="s">
        <v>120</v>
      </c>
      <c r="B12" s="12" t="s">
        <v>32</v>
      </c>
      <c r="C12" s="12" t="s">
        <v>3</v>
      </c>
      <c r="D12" s="12" t="s">
        <v>103</v>
      </c>
      <c r="E12" s="12" t="s">
        <v>121</v>
      </c>
      <c r="F12" s="12" t="s">
        <v>122</v>
      </c>
      <c r="G12" s="12">
        <v>1</v>
      </c>
    </row>
    <row r="13" spans="1:7" ht="45" x14ac:dyDescent="0.25">
      <c r="A13" s="12" t="s">
        <v>123</v>
      </c>
      <c r="B13" s="12" t="s">
        <v>40</v>
      </c>
      <c r="C13" s="12" t="s">
        <v>3</v>
      </c>
      <c r="D13" s="12" t="s">
        <v>103</v>
      </c>
      <c r="E13" s="12" t="s">
        <v>124</v>
      </c>
      <c r="F13" s="12" t="s">
        <v>125</v>
      </c>
      <c r="G13" s="12">
        <v>1</v>
      </c>
    </row>
    <row r="14" spans="1:7" ht="30" x14ac:dyDescent="0.25">
      <c r="A14" s="12" t="s">
        <v>39</v>
      </c>
      <c r="B14" s="12" t="s">
        <v>40</v>
      </c>
      <c r="C14" s="12" t="s">
        <v>3</v>
      </c>
      <c r="D14" s="12" t="s">
        <v>43</v>
      </c>
      <c r="E14" s="12" t="s">
        <v>271</v>
      </c>
      <c r="F14" s="12" t="s">
        <v>270</v>
      </c>
      <c r="G14" s="12">
        <v>1</v>
      </c>
    </row>
    <row r="15" spans="1:7" ht="30" x14ac:dyDescent="0.25">
      <c r="A15" s="12" t="s">
        <v>126</v>
      </c>
      <c r="B15" s="12" t="s">
        <v>40</v>
      </c>
      <c r="C15" s="12" t="s">
        <v>3</v>
      </c>
      <c r="D15" s="12" t="s">
        <v>43</v>
      </c>
      <c r="E15" s="12" t="s">
        <v>269</v>
      </c>
      <c r="F15" s="12" t="s">
        <v>268</v>
      </c>
      <c r="G15" s="12">
        <v>1</v>
      </c>
    </row>
    <row r="16" spans="1:7" ht="45" x14ac:dyDescent="0.25">
      <c r="A16" s="12" t="s">
        <v>127</v>
      </c>
      <c r="B16" s="12" t="s">
        <v>40</v>
      </c>
      <c r="C16" s="12" t="s">
        <v>3</v>
      </c>
      <c r="D16" s="12" t="s">
        <v>43</v>
      </c>
      <c r="E16" s="12" t="s">
        <v>128</v>
      </c>
      <c r="F16" s="12" t="s">
        <v>129</v>
      </c>
      <c r="G16" s="12">
        <v>1</v>
      </c>
    </row>
    <row r="17" spans="1:7" ht="45" x14ac:dyDescent="0.25">
      <c r="A17" s="12" t="s">
        <v>42</v>
      </c>
      <c r="B17" s="12" t="s">
        <v>40</v>
      </c>
      <c r="C17" s="12" t="s">
        <v>3</v>
      </c>
      <c r="D17" s="12" t="s">
        <v>43</v>
      </c>
      <c r="E17" s="12" t="s">
        <v>267</v>
      </c>
      <c r="F17" s="12" t="s">
        <v>266</v>
      </c>
      <c r="G17" s="12">
        <v>1</v>
      </c>
    </row>
    <row r="18" spans="1:7" ht="30" x14ac:dyDescent="0.25">
      <c r="A18" s="12" t="s">
        <v>44</v>
      </c>
      <c r="B18" s="12" t="s">
        <v>40</v>
      </c>
      <c r="C18" s="12" t="s">
        <v>3</v>
      </c>
      <c r="D18" s="12" t="s">
        <v>43</v>
      </c>
      <c r="E18" s="12" t="s">
        <v>265</v>
      </c>
      <c r="F18" s="12" t="s">
        <v>264</v>
      </c>
      <c r="G18" s="12">
        <v>1</v>
      </c>
    </row>
    <row r="19" spans="1:7" ht="30" x14ac:dyDescent="0.25">
      <c r="A19" s="12" t="s">
        <v>45</v>
      </c>
      <c r="B19" s="12" t="s">
        <v>40</v>
      </c>
      <c r="C19" s="12" t="s">
        <v>3</v>
      </c>
      <c r="D19" s="12" t="s">
        <v>43</v>
      </c>
      <c r="E19" s="12" t="s">
        <v>263</v>
      </c>
      <c r="F19" s="12" t="s">
        <v>262</v>
      </c>
      <c r="G19" s="12">
        <v>1</v>
      </c>
    </row>
    <row r="20" spans="1:7" ht="30" x14ac:dyDescent="0.25">
      <c r="A20" s="12" t="s">
        <v>46</v>
      </c>
      <c r="B20" s="12" t="s">
        <v>40</v>
      </c>
      <c r="C20" s="12" t="s">
        <v>3</v>
      </c>
      <c r="D20" s="12" t="s">
        <v>43</v>
      </c>
      <c r="E20" s="12" t="s">
        <v>261</v>
      </c>
      <c r="F20" s="12" t="s">
        <v>260</v>
      </c>
      <c r="G20" s="12">
        <v>1</v>
      </c>
    </row>
    <row r="21" spans="1:7" ht="30" x14ac:dyDescent="0.25">
      <c r="A21" s="12" t="s">
        <v>47</v>
      </c>
      <c r="B21" s="12" t="s">
        <v>40</v>
      </c>
      <c r="C21" s="12" t="s">
        <v>3</v>
      </c>
      <c r="D21" s="12" t="s">
        <v>43</v>
      </c>
      <c r="E21" s="12" t="s">
        <v>259</v>
      </c>
      <c r="F21" s="12" t="s">
        <v>258</v>
      </c>
      <c r="G21" s="12">
        <v>1</v>
      </c>
    </row>
    <row r="22" spans="1:7" ht="30" x14ac:dyDescent="0.25">
      <c r="A22" s="12" t="s">
        <v>48</v>
      </c>
      <c r="B22" s="12" t="s">
        <v>40</v>
      </c>
      <c r="C22" s="12" t="s">
        <v>3</v>
      </c>
      <c r="D22" s="12" t="s">
        <v>43</v>
      </c>
      <c r="E22" s="12" t="s">
        <v>257</v>
      </c>
      <c r="F22" s="12" t="s">
        <v>256</v>
      </c>
      <c r="G22" s="12">
        <v>1</v>
      </c>
    </row>
    <row r="23" spans="1:7" ht="45" x14ac:dyDescent="0.25">
      <c r="A23" s="12" t="s">
        <v>49</v>
      </c>
      <c r="B23" s="12" t="s">
        <v>40</v>
      </c>
      <c r="C23" s="12" t="s">
        <v>3</v>
      </c>
      <c r="D23" s="12" t="s">
        <v>43</v>
      </c>
      <c r="E23" s="12" t="s">
        <v>255</v>
      </c>
      <c r="F23" s="12" t="s">
        <v>254</v>
      </c>
      <c r="G23" s="12">
        <v>1</v>
      </c>
    </row>
    <row r="24" spans="1:7" ht="30" x14ac:dyDescent="0.25">
      <c r="A24" s="12" t="s">
        <v>130</v>
      </c>
      <c r="B24" s="12" t="s">
        <v>40</v>
      </c>
      <c r="C24" s="12" t="s">
        <v>3</v>
      </c>
      <c r="D24" s="12" t="s">
        <v>43</v>
      </c>
      <c r="E24" s="12" t="s">
        <v>131</v>
      </c>
      <c r="F24" s="12" t="s">
        <v>253</v>
      </c>
      <c r="G24" s="12">
        <v>1</v>
      </c>
    </row>
    <row r="25" spans="1:7" ht="45" x14ac:dyDescent="0.25">
      <c r="A25" s="12" t="s">
        <v>50</v>
      </c>
      <c r="B25" s="12" t="s">
        <v>40</v>
      </c>
      <c r="C25" s="12" t="s">
        <v>3</v>
      </c>
      <c r="D25" s="12" t="s">
        <v>43</v>
      </c>
      <c r="E25" s="12" t="s">
        <v>252</v>
      </c>
      <c r="F25" s="12" t="s">
        <v>251</v>
      </c>
      <c r="G25" s="12">
        <v>1</v>
      </c>
    </row>
    <row r="26" spans="1:7" ht="30" x14ac:dyDescent="0.25">
      <c r="A26" s="12" t="s">
        <v>51</v>
      </c>
      <c r="B26" s="12" t="s">
        <v>40</v>
      </c>
      <c r="C26" s="12" t="s">
        <v>3</v>
      </c>
      <c r="D26" s="12" t="s">
        <v>43</v>
      </c>
      <c r="E26" s="12" t="s">
        <v>250</v>
      </c>
      <c r="F26" s="12" t="s">
        <v>249</v>
      </c>
      <c r="G26" s="12">
        <v>1</v>
      </c>
    </row>
    <row r="27" spans="1:7" ht="30" x14ac:dyDescent="0.25">
      <c r="A27" s="12" t="s">
        <v>52</v>
      </c>
      <c r="B27" s="12" t="s">
        <v>40</v>
      </c>
      <c r="C27" s="12" t="s">
        <v>3</v>
      </c>
      <c r="D27" s="12" t="s">
        <v>43</v>
      </c>
      <c r="E27" s="12" t="s">
        <v>248</v>
      </c>
      <c r="F27" s="12" t="s">
        <v>247</v>
      </c>
      <c r="G27" s="12">
        <v>1</v>
      </c>
    </row>
    <row r="28" spans="1:7" ht="75" x14ac:dyDescent="0.25">
      <c r="A28" s="12" t="s">
        <v>53</v>
      </c>
      <c r="B28" s="12" t="s">
        <v>40</v>
      </c>
      <c r="C28" s="12" t="s">
        <v>3</v>
      </c>
      <c r="D28" s="12" t="s">
        <v>43</v>
      </c>
      <c r="E28" s="12" t="s">
        <v>246</v>
      </c>
      <c r="F28" s="12" t="s">
        <v>245</v>
      </c>
      <c r="G28" s="12">
        <v>1</v>
      </c>
    </row>
    <row r="29" spans="1:7" ht="45" x14ac:dyDescent="0.25">
      <c r="A29" s="12" t="s">
        <v>93</v>
      </c>
      <c r="B29" s="12" t="s">
        <v>40</v>
      </c>
      <c r="C29" s="12" t="s">
        <v>3</v>
      </c>
      <c r="D29" s="12" t="s">
        <v>43</v>
      </c>
      <c r="E29" s="12" t="s">
        <v>132</v>
      </c>
      <c r="F29" s="12" t="s">
        <v>244</v>
      </c>
      <c r="G29" s="12">
        <v>1</v>
      </c>
    </row>
    <row r="30" spans="1:7" ht="60" x14ac:dyDescent="0.25">
      <c r="A30" s="12" t="s">
        <v>135</v>
      </c>
      <c r="B30" s="12" t="s">
        <v>40</v>
      </c>
      <c r="C30" s="12" t="s">
        <v>3</v>
      </c>
      <c r="D30" s="12" t="s">
        <v>43</v>
      </c>
      <c r="E30" s="12" t="s">
        <v>133</v>
      </c>
      <c r="F30" s="12" t="s">
        <v>134</v>
      </c>
      <c r="G30" s="12">
        <v>1</v>
      </c>
    </row>
    <row r="31" spans="1:7" ht="45" x14ac:dyDescent="0.25">
      <c r="A31" s="12" t="s">
        <v>136</v>
      </c>
      <c r="B31" s="12" t="s">
        <v>40</v>
      </c>
      <c r="C31" s="12" t="s">
        <v>3</v>
      </c>
      <c r="D31" s="12" t="s">
        <v>43</v>
      </c>
      <c r="E31" s="12" t="s">
        <v>137</v>
      </c>
      <c r="F31" s="12" t="s">
        <v>138</v>
      </c>
      <c r="G31" s="12">
        <v>1</v>
      </c>
    </row>
    <row r="32" spans="1:7" ht="75" x14ac:dyDescent="0.25">
      <c r="A32" s="12" t="s">
        <v>79</v>
      </c>
      <c r="B32" s="12" t="s">
        <v>40</v>
      </c>
      <c r="C32" s="12" t="s">
        <v>3</v>
      </c>
      <c r="D32" s="12" t="s">
        <v>43</v>
      </c>
      <c r="E32" s="12" t="s">
        <v>243</v>
      </c>
      <c r="F32" s="12" t="s">
        <v>242</v>
      </c>
      <c r="G32" s="12">
        <v>1</v>
      </c>
    </row>
    <row r="33" spans="1:7" ht="45" x14ac:dyDescent="0.25">
      <c r="A33" s="12" t="s">
        <v>241</v>
      </c>
      <c r="B33" s="12" t="s">
        <v>40</v>
      </c>
      <c r="C33" s="12" t="s">
        <v>3</v>
      </c>
      <c r="D33" s="12" t="s">
        <v>43</v>
      </c>
      <c r="E33" s="12" t="s">
        <v>240</v>
      </c>
      <c r="F33" s="12" t="s">
        <v>239</v>
      </c>
      <c r="G33" s="12">
        <v>1</v>
      </c>
    </row>
    <row r="34" spans="1:7" ht="30" x14ac:dyDescent="0.25">
      <c r="A34" s="12" t="s">
        <v>238</v>
      </c>
      <c r="B34" s="12" t="s">
        <v>40</v>
      </c>
      <c r="C34" s="12" t="s">
        <v>3</v>
      </c>
      <c r="D34" s="12" t="s">
        <v>43</v>
      </c>
      <c r="E34" s="12" t="s">
        <v>237</v>
      </c>
      <c r="F34" s="12" t="s">
        <v>236</v>
      </c>
      <c r="G34" s="12">
        <v>1</v>
      </c>
    </row>
    <row r="35" spans="1:7" ht="45" x14ac:dyDescent="0.25">
      <c r="A35" s="12" t="s">
        <v>61</v>
      </c>
      <c r="B35" s="12" t="s">
        <v>40</v>
      </c>
      <c r="C35" s="12" t="s">
        <v>3</v>
      </c>
      <c r="D35" s="12" t="s">
        <v>43</v>
      </c>
      <c r="E35" s="12" t="s">
        <v>235</v>
      </c>
      <c r="F35" s="12" t="s">
        <v>234</v>
      </c>
      <c r="G35" s="12">
        <v>1</v>
      </c>
    </row>
    <row r="36" spans="1:7" ht="60" x14ac:dyDescent="0.25">
      <c r="A36" s="12" t="s">
        <v>58</v>
      </c>
      <c r="B36" s="12" t="s">
        <v>40</v>
      </c>
      <c r="C36" s="12" t="s">
        <v>3</v>
      </c>
      <c r="D36" s="12" t="s">
        <v>43</v>
      </c>
      <c r="E36" s="12" t="s">
        <v>233</v>
      </c>
      <c r="F36" s="12" t="s">
        <v>232</v>
      </c>
      <c r="G36" s="12">
        <v>1</v>
      </c>
    </row>
    <row r="37" spans="1:7" ht="45" x14ac:dyDescent="0.25">
      <c r="A37" s="12" t="s">
        <v>231</v>
      </c>
      <c r="B37" s="12" t="s">
        <v>40</v>
      </c>
      <c r="C37" s="12" t="s">
        <v>3</v>
      </c>
      <c r="D37" s="12" t="s">
        <v>43</v>
      </c>
      <c r="E37" s="12" t="s">
        <v>230</v>
      </c>
      <c r="F37" s="12" t="s">
        <v>229</v>
      </c>
      <c r="G37" s="12">
        <v>1</v>
      </c>
    </row>
    <row r="38" spans="1:7" ht="90" x14ac:dyDescent="0.25">
      <c r="A38" s="12" t="s">
        <v>41</v>
      </c>
      <c r="B38" s="12" t="s">
        <v>40</v>
      </c>
      <c r="C38" s="12" t="s">
        <v>3</v>
      </c>
      <c r="D38" s="12" t="s">
        <v>146</v>
      </c>
      <c r="E38" s="12" t="s">
        <v>228</v>
      </c>
      <c r="F38" s="12" t="s">
        <v>227</v>
      </c>
      <c r="G38" s="12">
        <v>1</v>
      </c>
    </row>
    <row r="39" spans="1:7" ht="90" x14ac:dyDescent="0.25">
      <c r="A39" s="12" t="s">
        <v>226</v>
      </c>
      <c r="B39" s="12" t="s">
        <v>40</v>
      </c>
      <c r="C39" s="12" t="s">
        <v>3</v>
      </c>
      <c r="D39" s="12" t="s">
        <v>146</v>
      </c>
      <c r="E39" s="12" t="s">
        <v>225</v>
      </c>
      <c r="F39" s="12" t="s">
        <v>224</v>
      </c>
      <c r="G39" s="12">
        <v>1</v>
      </c>
    </row>
    <row r="40" spans="1:7" ht="90" x14ac:dyDescent="0.25">
      <c r="A40" s="12" t="s">
        <v>223</v>
      </c>
      <c r="B40" s="12" t="s">
        <v>40</v>
      </c>
      <c r="C40" s="12" t="s">
        <v>3</v>
      </c>
      <c r="D40" s="12" t="s">
        <v>146</v>
      </c>
      <c r="E40" s="12" t="s">
        <v>222</v>
      </c>
      <c r="F40" s="12" t="s">
        <v>221</v>
      </c>
      <c r="G40" s="12">
        <v>1</v>
      </c>
    </row>
    <row r="41" spans="1:7" ht="75" x14ac:dyDescent="0.25">
      <c r="A41" s="12" t="s">
        <v>54</v>
      </c>
      <c r="B41" s="12" t="s">
        <v>40</v>
      </c>
      <c r="C41" s="12" t="s">
        <v>3</v>
      </c>
      <c r="D41" s="12" t="s">
        <v>103</v>
      </c>
      <c r="E41" s="12" t="s">
        <v>220</v>
      </c>
      <c r="F41" s="12" t="s">
        <v>219</v>
      </c>
      <c r="G41" s="12">
        <v>2</v>
      </c>
    </row>
    <row r="42" spans="1:7" ht="30" x14ac:dyDescent="0.25">
      <c r="A42" s="12" t="s">
        <v>55</v>
      </c>
      <c r="B42" s="12" t="s">
        <v>40</v>
      </c>
      <c r="C42" s="12" t="s">
        <v>3</v>
      </c>
      <c r="D42" s="12" t="s">
        <v>43</v>
      </c>
      <c r="E42" s="12" t="s">
        <v>218</v>
      </c>
      <c r="F42" s="12" t="s">
        <v>217</v>
      </c>
      <c r="G42" s="12">
        <v>2</v>
      </c>
    </row>
    <row r="43" spans="1:7" ht="75" x14ac:dyDescent="0.25">
      <c r="A43" s="12" t="s">
        <v>56</v>
      </c>
      <c r="B43" s="12" t="s">
        <v>40</v>
      </c>
      <c r="C43" s="12" t="s">
        <v>3</v>
      </c>
      <c r="D43" s="12" t="s">
        <v>43</v>
      </c>
      <c r="E43" s="12" t="s">
        <v>216</v>
      </c>
      <c r="F43" s="12" t="s">
        <v>215</v>
      </c>
      <c r="G43" s="12">
        <v>2</v>
      </c>
    </row>
    <row r="44" spans="1:7" ht="105" x14ac:dyDescent="0.25">
      <c r="A44" s="12" t="s">
        <v>57</v>
      </c>
      <c r="B44" s="12" t="s">
        <v>40</v>
      </c>
      <c r="C44" s="12" t="s">
        <v>3</v>
      </c>
      <c r="D44" s="12" t="s">
        <v>43</v>
      </c>
      <c r="E44" s="12" t="s">
        <v>214</v>
      </c>
      <c r="F44" s="12" t="s">
        <v>213</v>
      </c>
      <c r="G44" s="12">
        <v>2</v>
      </c>
    </row>
    <row r="45" spans="1:7" ht="30" x14ac:dyDescent="0.25">
      <c r="A45" s="12" t="s">
        <v>59</v>
      </c>
      <c r="B45" s="12" t="s">
        <v>40</v>
      </c>
      <c r="C45" s="12" t="s">
        <v>3</v>
      </c>
      <c r="D45" s="12" t="s">
        <v>43</v>
      </c>
      <c r="E45" s="12" t="s">
        <v>212</v>
      </c>
      <c r="F45" s="12" t="s">
        <v>211</v>
      </c>
      <c r="G45" s="12">
        <v>2</v>
      </c>
    </row>
    <row r="46" spans="1:7" ht="45" x14ac:dyDescent="0.25">
      <c r="A46" s="12" t="s">
        <v>60</v>
      </c>
      <c r="B46" s="12" t="s">
        <v>40</v>
      </c>
      <c r="C46" s="12" t="s">
        <v>3</v>
      </c>
      <c r="D46" s="12" t="s">
        <v>43</v>
      </c>
      <c r="E46" s="12" t="s">
        <v>210</v>
      </c>
      <c r="F46" s="12" t="s">
        <v>209</v>
      </c>
      <c r="G46" s="12">
        <v>2</v>
      </c>
    </row>
    <row r="47" spans="1:7" ht="75" x14ac:dyDescent="0.25">
      <c r="A47" s="12" t="s">
        <v>62</v>
      </c>
      <c r="B47" s="12" t="s">
        <v>40</v>
      </c>
      <c r="C47" s="12" t="s">
        <v>3</v>
      </c>
      <c r="D47" s="12" t="s">
        <v>43</v>
      </c>
      <c r="E47" s="12" t="s">
        <v>208</v>
      </c>
      <c r="F47" s="12" t="s">
        <v>207</v>
      </c>
      <c r="G47" s="12">
        <v>2</v>
      </c>
    </row>
    <row r="48" spans="1:7" ht="30" x14ac:dyDescent="0.25">
      <c r="A48" s="12" t="s">
        <v>63</v>
      </c>
      <c r="B48" s="12" t="s">
        <v>40</v>
      </c>
      <c r="C48" s="12" t="s">
        <v>3</v>
      </c>
      <c r="D48" s="12" t="s">
        <v>43</v>
      </c>
      <c r="E48" s="12" t="s">
        <v>206</v>
      </c>
      <c r="F48" s="12" t="s">
        <v>205</v>
      </c>
      <c r="G48" s="12">
        <v>2</v>
      </c>
    </row>
    <row r="49" spans="1:7" ht="30" x14ac:dyDescent="0.25">
      <c r="A49" s="12" t="s">
        <v>64</v>
      </c>
      <c r="B49" s="12" t="s">
        <v>40</v>
      </c>
      <c r="C49" s="12" t="s">
        <v>3</v>
      </c>
      <c r="D49" s="12" t="s">
        <v>43</v>
      </c>
      <c r="E49" s="12" t="s">
        <v>204</v>
      </c>
      <c r="F49" s="12" t="s">
        <v>203</v>
      </c>
      <c r="G49" s="12">
        <v>2</v>
      </c>
    </row>
    <row r="50" spans="1:7" ht="105" x14ac:dyDescent="0.25">
      <c r="A50" s="12" t="s">
        <v>65</v>
      </c>
      <c r="B50" s="12" t="s">
        <v>40</v>
      </c>
      <c r="C50" s="12" t="s">
        <v>3</v>
      </c>
      <c r="D50" s="12" t="s">
        <v>43</v>
      </c>
      <c r="E50" s="12" t="s">
        <v>202</v>
      </c>
      <c r="F50" s="12" t="s">
        <v>201</v>
      </c>
      <c r="G50" s="12">
        <v>2</v>
      </c>
    </row>
    <row r="51" spans="1:7" ht="60" x14ac:dyDescent="0.25">
      <c r="A51" s="12" t="s">
        <v>92</v>
      </c>
      <c r="B51" s="12" t="s">
        <v>32</v>
      </c>
      <c r="C51" s="12" t="s">
        <v>3</v>
      </c>
      <c r="D51" s="12" t="s">
        <v>43</v>
      </c>
      <c r="E51" s="12" t="s">
        <v>200</v>
      </c>
      <c r="F51" s="12" t="s">
        <v>199</v>
      </c>
      <c r="G51" s="12">
        <v>2</v>
      </c>
    </row>
    <row r="52" spans="1:7" ht="45" x14ac:dyDescent="0.25">
      <c r="A52" s="12" t="s">
        <v>96</v>
      </c>
      <c r="B52" s="12" t="s">
        <v>40</v>
      </c>
      <c r="C52" s="12" t="s">
        <v>3</v>
      </c>
      <c r="D52" s="12" t="s">
        <v>43</v>
      </c>
      <c r="E52" s="12" t="s">
        <v>198</v>
      </c>
      <c r="F52" s="12" t="s">
        <v>197</v>
      </c>
      <c r="G52" s="12">
        <v>2</v>
      </c>
    </row>
    <row r="53" spans="1:7" ht="150" x14ac:dyDescent="0.25">
      <c r="A53" s="12" t="s">
        <v>97</v>
      </c>
      <c r="B53" s="12" t="s">
        <v>40</v>
      </c>
      <c r="C53" s="12" t="s">
        <v>3</v>
      </c>
      <c r="D53" s="12" t="s">
        <v>43</v>
      </c>
      <c r="E53" s="12" t="s">
        <v>196</v>
      </c>
      <c r="F53" s="12" t="s">
        <v>195</v>
      </c>
      <c r="G53" s="12">
        <v>2</v>
      </c>
    </row>
    <row r="54" spans="1:7" ht="30" x14ac:dyDescent="0.25">
      <c r="A54" s="12" t="s">
        <v>101</v>
      </c>
      <c r="B54" s="12" t="s">
        <v>40</v>
      </c>
      <c r="C54" s="12" t="s">
        <v>3</v>
      </c>
      <c r="D54" s="12" t="s">
        <v>43</v>
      </c>
      <c r="E54" s="12" t="s">
        <v>194</v>
      </c>
      <c r="F54" s="12" t="s">
        <v>102</v>
      </c>
      <c r="G54" s="12">
        <v>2</v>
      </c>
    </row>
    <row r="55" spans="1:7" ht="30" x14ac:dyDescent="0.25">
      <c r="A55" s="12" t="s">
        <v>94</v>
      </c>
      <c r="B55" s="12" t="s">
        <v>40</v>
      </c>
      <c r="C55" s="12" t="s">
        <v>3</v>
      </c>
      <c r="D55" s="12" t="s">
        <v>43</v>
      </c>
      <c r="E55" s="12" t="s">
        <v>193</v>
      </c>
      <c r="F55" s="12" t="s">
        <v>192</v>
      </c>
      <c r="G55" s="12">
        <v>2</v>
      </c>
    </row>
    <row r="56" spans="1:7" ht="90" x14ac:dyDescent="0.25">
      <c r="A56" s="12" t="s">
        <v>191</v>
      </c>
      <c r="B56" s="12" t="s">
        <v>40</v>
      </c>
      <c r="C56" s="12" t="s">
        <v>3</v>
      </c>
      <c r="D56" s="12" t="s">
        <v>146</v>
      </c>
      <c r="E56" s="12" t="s">
        <v>190</v>
      </c>
      <c r="F56" s="12" t="s">
        <v>189</v>
      </c>
      <c r="G56" s="12">
        <v>2</v>
      </c>
    </row>
    <row r="57" spans="1:7" ht="75" x14ac:dyDescent="0.25">
      <c r="A57" s="12" t="s">
        <v>66</v>
      </c>
      <c r="B57" s="12" t="s">
        <v>32</v>
      </c>
      <c r="C57" s="12" t="s">
        <v>3</v>
      </c>
      <c r="D57" s="12" t="s">
        <v>103</v>
      </c>
      <c r="E57" s="12" t="s">
        <v>188</v>
      </c>
      <c r="F57" s="12" t="s">
        <v>280</v>
      </c>
      <c r="G57" s="12">
        <v>3</v>
      </c>
    </row>
    <row r="58" spans="1:7" ht="30" x14ac:dyDescent="0.25">
      <c r="A58" s="12" t="s">
        <v>75</v>
      </c>
      <c r="B58" s="12" t="s">
        <v>37</v>
      </c>
      <c r="C58" s="12" t="s">
        <v>3</v>
      </c>
      <c r="D58" s="12" t="s">
        <v>103</v>
      </c>
      <c r="E58" s="12" t="s">
        <v>187</v>
      </c>
      <c r="F58" s="12" t="s">
        <v>186</v>
      </c>
      <c r="G58" s="12">
        <v>3</v>
      </c>
    </row>
    <row r="59" spans="1:7" ht="30" x14ac:dyDescent="0.25">
      <c r="A59" s="12" t="s">
        <v>67</v>
      </c>
      <c r="B59" s="12" t="s">
        <v>40</v>
      </c>
      <c r="C59" s="12" t="s">
        <v>3</v>
      </c>
      <c r="D59" s="12" t="s">
        <v>103</v>
      </c>
      <c r="E59" s="12" t="s">
        <v>185</v>
      </c>
      <c r="F59" s="12" t="s">
        <v>184</v>
      </c>
      <c r="G59" s="12">
        <v>3</v>
      </c>
    </row>
    <row r="60" spans="1:7" ht="30" x14ac:dyDescent="0.25">
      <c r="A60" s="12" t="s">
        <v>68</v>
      </c>
      <c r="B60" s="12" t="s">
        <v>40</v>
      </c>
      <c r="C60" s="12" t="s">
        <v>3</v>
      </c>
      <c r="D60" s="12" t="s">
        <v>103</v>
      </c>
      <c r="E60" s="12" t="s">
        <v>183</v>
      </c>
      <c r="F60" s="12" t="s">
        <v>182</v>
      </c>
      <c r="G60" s="12">
        <v>3</v>
      </c>
    </row>
    <row r="61" spans="1:7" ht="75" x14ac:dyDescent="0.25">
      <c r="A61" s="12" t="s">
        <v>69</v>
      </c>
      <c r="B61" s="12" t="s">
        <v>40</v>
      </c>
      <c r="C61" s="12" t="s">
        <v>3</v>
      </c>
      <c r="D61" s="12" t="s">
        <v>103</v>
      </c>
      <c r="E61" s="12" t="s">
        <v>181</v>
      </c>
      <c r="F61" s="12" t="s">
        <v>180</v>
      </c>
      <c r="G61" s="12">
        <v>3</v>
      </c>
    </row>
    <row r="62" spans="1:7" ht="30" x14ac:dyDescent="0.25">
      <c r="A62" s="12" t="s">
        <v>70</v>
      </c>
      <c r="B62" s="12" t="s">
        <v>40</v>
      </c>
      <c r="C62" s="12" t="s">
        <v>3</v>
      </c>
      <c r="D62" s="12" t="s">
        <v>103</v>
      </c>
      <c r="E62" s="12" t="s">
        <v>281</v>
      </c>
      <c r="F62" s="12" t="s">
        <v>179</v>
      </c>
      <c r="G62" s="12">
        <v>3</v>
      </c>
    </row>
    <row r="63" spans="1:7" ht="30" x14ac:dyDescent="0.25">
      <c r="A63" s="12" t="s">
        <v>178</v>
      </c>
      <c r="B63" s="12" t="s">
        <v>40</v>
      </c>
      <c r="C63" s="12" t="s">
        <v>3</v>
      </c>
      <c r="D63" s="12" t="s">
        <v>103</v>
      </c>
      <c r="E63" s="12" t="s">
        <v>282</v>
      </c>
      <c r="F63" s="12" t="s">
        <v>177</v>
      </c>
      <c r="G63" s="12">
        <v>3</v>
      </c>
    </row>
    <row r="64" spans="1:7" ht="30" x14ac:dyDescent="0.25">
      <c r="A64" s="12" t="s">
        <v>71</v>
      </c>
      <c r="B64" s="12" t="s">
        <v>40</v>
      </c>
      <c r="C64" s="12" t="s">
        <v>3</v>
      </c>
      <c r="D64" s="12" t="s">
        <v>103</v>
      </c>
      <c r="E64" s="12" t="s">
        <v>283</v>
      </c>
      <c r="F64" s="12" t="s">
        <v>176</v>
      </c>
      <c r="G64" s="12">
        <v>3</v>
      </c>
    </row>
    <row r="65" spans="1:7" ht="45" x14ac:dyDescent="0.25">
      <c r="A65" s="12" t="s">
        <v>72</v>
      </c>
      <c r="B65" s="12" t="s">
        <v>40</v>
      </c>
      <c r="C65" s="12" t="s">
        <v>3</v>
      </c>
      <c r="D65" s="12" t="s">
        <v>103</v>
      </c>
      <c r="E65" s="12" t="s">
        <v>284</v>
      </c>
      <c r="F65" s="12" t="s">
        <v>175</v>
      </c>
      <c r="G65" s="12">
        <v>3</v>
      </c>
    </row>
    <row r="66" spans="1:7" ht="60" x14ac:dyDescent="0.25">
      <c r="A66" s="12" t="s">
        <v>73</v>
      </c>
      <c r="B66" s="12" t="s">
        <v>40</v>
      </c>
      <c r="C66" s="12" t="s">
        <v>3</v>
      </c>
      <c r="D66" s="12" t="s">
        <v>103</v>
      </c>
      <c r="E66" s="12" t="s">
        <v>286</v>
      </c>
      <c r="F66" s="12" t="s">
        <v>285</v>
      </c>
      <c r="G66" s="12">
        <v>3</v>
      </c>
    </row>
    <row r="67" spans="1:7" ht="45" x14ac:dyDescent="0.25">
      <c r="A67" s="12" t="s">
        <v>74</v>
      </c>
      <c r="B67" s="12" t="s">
        <v>40</v>
      </c>
      <c r="C67" s="12" t="s">
        <v>3</v>
      </c>
      <c r="D67" s="12" t="s">
        <v>103</v>
      </c>
      <c r="E67" s="12" t="s">
        <v>287</v>
      </c>
      <c r="F67" s="12" t="s">
        <v>174</v>
      </c>
      <c r="G67" s="12">
        <v>3</v>
      </c>
    </row>
    <row r="68" spans="1:7" ht="30" x14ac:dyDescent="0.25">
      <c r="A68" s="12" t="s">
        <v>76</v>
      </c>
      <c r="B68" s="12" t="s">
        <v>37</v>
      </c>
      <c r="C68" s="12" t="s">
        <v>3</v>
      </c>
      <c r="D68" s="12" t="s">
        <v>103</v>
      </c>
      <c r="E68" s="12" t="s">
        <v>288</v>
      </c>
      <c r="F68" s="12" t="s">
        <v>173</v>
      </c>
      <c r="G68" s="12">
        <v>3</v>
      </c>
    </row>
    <row r="69" spans="1:7" ht="90" x14ac:dyDescent="0.25">
      <c r="A69" s="12" t="s">
        <v>77</v>
      </c>
      <c r="B69" s="12" t="s">
        <v>37</v>
      </c>
      <c r="C69" s="12" t="s">
        <v>3</v>
      </c>
      <c r="D69" s="12" t="s">
        <v>103</v>
      </c>
      <c r="E69" s="12" t="s">
        <v>289</v>
      </c>
      <c r="F69" s="12" t="s">
        <v>290</v>
      </c>
      <c r="G69" s="12">
        <v>3</v>
      </c>
    </row>
    <row r="70" spans="1:7" ht="30" x14ac:dyDescent="0.25">
      <c r="A70" s="12" t="s">
        <v>80</v>
      </c>
      <c r="B70" s="12" t="s">
        <v>40</v>
      </c>
      <c r="C70" s="12" t="s">
        <v>3</v>
      </c>
      <c r="D70" s="12" t="s">
        <v>43</v>
      </c>
      <c r="E70" s="12" t="s">
        <v>172</v>
      </c>
      <c r="F70" s="12" t="s">
        <v>171</v>
      </c>
      <c r="G70" s="12">
        <v>3</v>
      </c>
    </row>
    <row r="71" spans="1:7" ht="45" x14ac:dyDescent="0.25">
      <c r="A71" s="12" t="s">
        <v>81</v>
      </c>
      <c r="B71" s="12" t="s">
        <v>40</v>
      </c>
      <c r="C71" s="12" t="s">
        <v>3</v>
      </c>
      <c r="D71" s="12" t="s">
        <v>43</v>
      </c>
      <c r="E71" s="12" t="s">
        <v>170</v>
      </c>
      <c r="F71" s="12" t="s">
        <v>169</v>
      </c>
      <c r="G71" s="12">
        <v>3</v>
      </c>
    </row>
    <row r="72" spans="1:7" ht="30" x14ac:dyDescent="0.25">
      <c r="A72" s="12" t="s">
        <v>82</v>
      </c>
      <c r="B72" s="12" t="s">
        <v>40</v>
      </c>
      <c r="C72" s="12" t="s">
        <v>3</v>
      </c>
      <c r="D72" s="12" t="s">
        <v>43</v>
      </c>
      <c r="E72" s="12" t="s">
        <v>168</v>
      </c>
      <c r="F72" s="12" t="s">
        <v>167</v>
      </c>
      <c r="G72" s="12">
        <v>3</v>
      </c>
    </row>
    <row r="73" spans="1:7" ht="105" x14ac:dyDescent="0.25">
      <c r="A73" s="12" t="s">
        <v>83</v>
      </c>
      <c r="B73" s="12" t="s">
        <v>40</v>
      </c>
      <c r="C73" s="12" t="s">
        <v>3</v>
      </c>
      <c r="D73" s="12" t="s">
        <v>43</v>
      </c>
      <c r="E73" s="12" t="s">
        <v>166</v>
      </c>
      <c r="F73" s="12" t="s">
        <v>291</v>
      </c>
      <c r="G73" s="12">
        <v>3</v>
      </c>
    </row>
    <row r="74" spans="1:7" ht="60" x14ac:dyDescent="0.25">
      <c r="A74" s="12" t="s">
        <v>84</v>
      </c>
      <c r="B74" s="12" t="s">
        <v>40</v>
      </c>
      <c r="C74" s="12" t="s">
        <v>3</v>
      </c>
      <c r="D74" s="12" t="s">
        <v>103</v>
      </c>
      <c r="E74" s="12" t="s">
        <v>165</v>
      </c>
      <c r="F74" s="12" t="s">
        <v>292</v>
      </c>
      <c r="G74" s="12">
        <v>3</v>
      </c>
    </row>
    <row r="75" spans="1:7" ht="30" x14ac:dyDescent="0.25">
      <c r="A75" s="12" t="s">
        <v>85</v>
      </c>
      <c r="B75" s="12" t="s">
        <v>40</v>
      </c>
      <c r="C75" s="12" t="s">
        <v>3</v>
      </c>
      <c r="D75" s="12" t="s">
        <v>103</v>
      </c>
      <c r="E75" s="12" t="s">
        <v>164</v>
      </c>
      <c r="F75" s="12" t="s">
        <v>293</v>
      </c>
      <c r="G75" s="12">
        <v>3</v>
      </c>
    </row>
    <row r="76" spans="1:7" ht="30" x14ac:dyDescent="0.25">
      <c r="A76" s="12" t="s">
        <v>86</v>
      </c>
      <c r="B76" s="12" t="s">
        <v>40</v>
      </c>
      <c r="C76" s="12" t="s">
        <v>3</v>
      </c>
      <c r="D76" s="12" t="s">
        <v>103</v>
      </c>
      <c r="E76" s="12" t="s">
        <v>163</v>
      </c>
      <c r="F76" s="12" t="s">
        <v>162</v>
      </c>
      <c r="G76" s="12">
        <v>3</v>
      </c>
    </row>
    <row r="77" spans="1:7" ht="30" x14ac:dyDescent="0.25">
      <c r="A77" s="12" t="s">
        <v>87</v>
      </c>
      <c r="B77" s="12" t="s">
        <v>40</v>
      </c>
      <c r="C77" s="12" t="s">
        <v>3</v>
      </c>
      <c r="D77" s="12" t="s">
        <v>103</v>
      </c>
      <c r="E77" s="12" t="s">
        <v>161</v>
      </c>
      <c r="F77" s="12" t="s">
        <v>160</v>
      </c>
      <c r="G77" s="12">
        <v>3</v>
      </c>
    </row>
    <row r="78" spans="1:7" ht="30" x14ac:dyDescent="0.25">
      <c r="A78" s="12" t="s">
        <v>88</v>
      </c>
      <c r="B78" s="12" t="s">
        <v>40</v>
      </c>
      <c r="C78" s="12" t="s">
        <v>3</v>
      </c>
      <c r="D78" s="12" t="s">
        <v>103</v>
      </c>
      <c r="E78" s="12" t="s">
        <v>159</v>
      </c>
      <c r="F78" s="12" t="s">
        <v>158</v>
      </c>
      <c r="G78" s="12">
        <v>3</v>
      </c>
    </row>
    <row r="79" spans="1:7" ht="30" x14ac:dyDescent="0.25">
      <c r="A79" s="12" t="s">
        <v>89</v>
      </c>
      <c r="B79" s="12" t="s">
        <v>40</v>
      </c>
      <c r="C79" s="12" t="s">
        <v>3</v>
      </c>
      <c r="D79" s="12" t="s">
        <v>103</v>
      </c>
      <c r="E79" s="12" t="s">
        <v>157</v>
      </c>
      <c r="F79" s="12" t="s">
        <v>156</v>
      </c>
      <c r="G79" s="12">
        <v>3</v>
      </c>
    </row>
    <row r="80" spans="1:7" ht="75" x14ac:dyDescent="0.25">
      <c r="A80" s="12" t="s">
        <v>90</v>
      </c>
      <c r="B80" s="12" t="s">
        <v>40</v>
      </c>
      <c r="C80" s="12" t="s">
        <v>3</v>
      </c>
      <c r="D80" s="12" t="s">
        <v>103</v>
      </c>
      <c r="E80" s="12" t="s">
        <v>155</v>
      </c>
      <c r="F80" s="12" t="s">
        <v>294</v>
      </c>
      <c r="G80" s="12">
        <v>3</v>
      </c>
    </row>
    <row r="81" spans="1:7" ht="60" x14ac:dyDescent="0.25">
      <c r="A81" s="12" t="s">
        <v>91</v>
      </c>
      <c r="B81" s="12" t="s">
        <v>40</v>
      </c>
      <c r="C81" s="12" t="s">
        <v>3</v>
      </c>
      <c r="D81" s="12" t="s">
        <v>103</v>
      </c>
      <c r="E81" s="12" t="s">
        <v>154</v>
      </c>
      <c r="F81" s="12" t="s">
        <v>153</v>
      </c>
      <c r="G81" s="12">
        <v>3</v>
      </c>
    </row>
    <row r="82" spans="1:7" ht="90" x14ac:dyDescent="0.25">
      <c r="A82" s="12" t="s">
        <v>98</v>
      </c>
      <c r="B82" s="12" t="s">
        <v>40</v>
      </c>
      <c r="C82" s="12" t="s">
        <v>3</v>
      </c>
      <c r="D82" s="12" t="s">
        <v>103</v>
      </c>
      <c r="E82" s="12" t="s">
        <v>152</v>
      </c>
      <c r="F82" s="12" t="s">
        <v>295</v>
      </c>
      <c r="G82" s="12">
        <v>3</v>
      </c>
    </row>
    <row r="83" spans="1:7" ht="45" x14ac:dyDescent="0.25">
      <c r="A83" s="12" t="s">
        <v>99</v>
      </c>
      <c r="B83" s="12" t="s">
        <v>40</v>
      </c>
      <c r="C83" s="12" t="s">
        <v>3</v>
      </c>
      <c r="D83" s="12" t="s">
        <v>103</v>
      </c>
      <c r="E83" s="12" t="s">
        <v>151</v>
      </c>
      <c r="F83" s="12" t="s">
        <v>150</v>
      </c>
      <c r="G83" s="12">
        <v>3</v>
      </c>
    </row>
    <row r="84" spans="1:7" ht="45" x14ac:dyDescent="0.25">
      <c r="A84" s="12" t="s">
        <v>100</v>
      </c>
      <c r="B84" s="12" t="s">
        <v>40</v>
      </c>
      <c r="C84" s="12" t="s">
        <v>3</v>
      </c>
      <c r="D84" s="12" t="s">
        <v>103</v>
      </c>
      <c r="E84" s="12" t="s">
        <v>149</v>
      </c>
      <c r="F84" s="12" t="s">
        <v>296</v>
      </c>
      <c r="G84" s="12">
        <v>3</v>
      </c>
    </row>
    <row r="85" spans="1:7" ht="45" x14ac:dyDescent="0.25">
      <c r="A85" s="12" t="s">
        <v>95</v>
      </c>
      <c r="B85" s="12" t="s">
        <v>40</v>
      </c>
      <c r="C85" s="12" t="s">
        <v>3</v>
      </c>
      <c r="D85" s="12" t="s">
        <v>103</v>
      </c>
      <c r="E85" s="12" t="s">
        <v>148</v>
      </c>
      <c r="F85" s="12" t="s">
        <v>147</v>
      </c>
      <c r="G85" s="12">
        <v>3</v>
      </c>
    </row>
    <row r="86" spans="1:7" ht="90" x14ac:dyDescent="0.25">
      <c r="A86" s="12" t="s">
        <v>145</v>
      </c>
      <c r="B86" s="12" t="s">
        <v>40</v>
      </c>
      <c r="C86" s="12" t="s">
        <v>3</v>
      </c>
      <c r="D86" s="12" t="s">
        <v>146</v>
      </c>
      <c r="E86" s="12" t="s">
        <v>144</v>
      </c>
      <c r="F86" s="12" t="s">
        <v>297</v>
      </c>
      <c r="G86" s="12">
        <v>3</v>
      </c>
    </row>
    <row r="87" spans="1:7" ht="30" x14ac:dyDescent="0.25">
      <c r="A87" s="12" t="s">
        <v>78</v>
      </c>
      <c r="B87" s="12" t="s">
        <v>40</v>
      </c>
      <c r="C87" s="12" t="s">
        <v>3</v>
      </c>
      <c r="D87" s="12" t="s">
        <v>103</v>
      </c>
      <c r="E87" s="12" t="s">
        <v>143</v>
      </c>
      <c r="F87" s="12" t="s">
        <v>142</v>
      </c>
      <c r="G87" s="12">
        <v>3</v>
      </c>
    </row>
    <row r="88" spans="1:7" ht="30" x14ac:dyDescent="0.25">
      <c r="A88" s="12" t="s">
        <v>141</v>
      </c>
      <c r="B88" s="12" t="s">
        <v>40</v>
      </c>
      <c r="C88" s="12" t="s">
        <v>3</v>
      </c>
      <c r="D88" s="12" t="s">
        <v>103</v>
      </c>
      <c r="E88" s="12" t="s">
        <v>140</v>
      </c>
      <c r="F88" s="12" t="s">
        <v>139</v>
      </c>
      <c r="G88" s="12">
        <v>3</v>
      </c>
    </row>
    <row r="100" spans="1:1" x14ac:dyDescent="0.25">
      <c r="A100" t="s">
        <v>299</v>
      </c>
    </row>
    <row r="101" spans="1:1" x14ac:dyDescent="0.25">
      <c r="A101" t="s">
        <v>300</v>
      </c>
    </row>
    <row r="102" spans="1:1" x14ac:dyDescent="0.25">
      <c r="A102" t="s">
        <v>301</v>
      </c>
    </row>
  </sheetData>
  <autoFilter ref="A1:G88"/>
  <conditionalFormatting sqref="G2:G88 B2:D88">
    <cfRule type="containsErrors" dxfId="0" priority="2">
      <formula>ISERROR(B2)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Type 1</vt:lpstr>
      <vt:lpstr>Type 2</vt:lpstr>
      <vt:lpstr>Type 3</vt:lpstr>
      <vt:lpstr>Retail Obligations</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AYuen</cp:lastModifiedBy>
  <cp:lastPrinted>2016-01-15T00:47:20Z</cp:lastPrinted>
  <dcterms:created xsi:type="dcterms:W3CDTF">2014-08-14T04:17:27Z</dcterms:created>
  <dcterms:modified xsi:type="dcterms:W3CDTF">2018-02-19T04:14:32Z</dcterms:modified>
</cp:coreProperties>
</file>